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225" windowWidth="9735" windowHeight="7830"/>
  </bookViews>
  <sheets>
    <sheet name="ゼロエネ計算書" sheetId="1" r:id="rId1"/>
    <sheet name="ゼロエネ計算書 (記入例)" sheetId="4" r:id="rId2"/>
  </sheets>
  <definedNames>
    <definedName name="_xlnm.Print_Area" localSheetId="0">ゼロエネ計算書!$A$1:$AB$62</definedName>
    <definedName name="_xlnm.Print_Area" localSheetId="1">'ゼロエネ計算書 (記入例)'!$A$1:$AB$53</definedName>
  </definedNames>
  <calcPr calcId="145621"/>
</workbook>
</file>

<file path=xl/calcChain.xml><?xml version="1.0" encoding="utf-8"?>
<calcChain xmlns="http://schemas.openxmlformats.org/spreadsheetml/2006/main">
  <c r="U19" i="1" l="1"/>
  <c r="Q39" i="4" l="1"/>
  <c r="M41" i="1" l="1"/>
  <c r="M35" i="1"/>
  <c r="Q35" i="4"/>
  <c r="Q41" i="4"/>
  <c r="Q43" i="4" l="1"/>
  <c r="Q45" i="4" s="1"/>
  <c r="M19" i="1" l="1"/>
  <c r="M29" i="4"/>
  <c r="M23" i="4"/>
  <c r="M21" i="4"/>
  <c r="U19" i="4"/>
  <c r="U21" i="4" s="1"/>
  <c r="M19" i="4"/>
  <c r="Q37" i="4" l="1"/>
  <c r="Y28" i="4"/>
  <c r="Y26" i="4"/>
  <c r="Y27" i="4"/>
  <c r="Y29" i="4"/>
  <c r="M31" i="4"/>
  <c r="M29" i="1"/>
  <c r="M23" i="1"/>
  <c r="U21" i="1"/>
  <c r="M37" i="1" l="1"/>
  <c r="M39" i="1" s="1"/>
  <c r="M43" i="1"/>
  <c r="M45" i="1" s="1"/>
  <c r="M31" i="1"/>
  <c r="M21" i="1"/>
  <c r="Y27" i="1"/>
  <c r="Y26" i="1"/>
  <c r="Y29" i="1"/>
  <c r="Y28" i="1"/>
</calcChain>
</file>

<file path=xl/sharedStrings.xml><?xml version="1.0" encoding="utf-8"?>
<sst xmlns="http://schemas.openxmlformats.org/spreadsheetml/2006/main" count="151" uniqueCount="83">
  <si>
    <t>「ゼロエネ相当計算書」</t>
    <rPh sb="5" eb="7">
      <t>ソウトウ</t>
    </rPh>
    <rPh sb="7" eb="10">
      <t>ケイサンショ</t>
    </rPh>
    <phoneticPr fontId="1"/>
  </si>
  <si>
    <t>（H28基準）</t>
    <rPh sb="4" eb="6">
      <t>キジュン</t>
    </rPh>
    <phoneticPr fontId="1"/>
  </si>
  <si>
    <t>○省エネ基準一次エネルギー消費量算定方法による計算結果</t>
    <rPh sb="1" eb="2">
      <t>ショウ</t>
    </rPh>
    <rPh sb="4" eb="6">
      <t>キジュン</t>
    </rPh>
    <rPh sb="6" eb="8">
      <t>イチジ</t>
    </rPh>
    <rPh sb="13" eb="16">
      <t>ショウヒリョウ</t>
    </rPh>
    <rPh sb="16" eb="18">
      <t>サンテイ</t>
    </rPh>
    <rPh sb="18" eb="20">
      <t>ホウホウ</t>
    </rPh>
    <rPh sb="23" eb="25">
      <t>ケイサン</t>
    </rPh>
    <rPh sb="25" eb="27">
      <t>ケッカ</t>
    </rPh>
    <phoneticPr fontId="1"/>
  </si>
  <si>
    <t>建築物の名称</t>
    <rPh sb="0" eb="2">
      <t>ケンチク</t>
    </rPh>
    <rPh sb="2" eb="3">
      <t>ブツ</t>
    </rPh>
    <rPh sb="4" eb="6">
      <t>メイショウ</t>
    </rPh>
    <phoneticPr fontId="1"/>
  </si>
  <si>
    <t>住宅の一次エネルギー消費量</t>
    <rPh sb="0" eb="2">
      <t>ジュウタク</t>
    </rPh>
    <rPh sb="3" eb="5">
      <t>イチジ</t>
    </rPh>
    <rPh sb="10" eb="13">
      <t>ショウヒリョウ</t>
    </rPh>
    <phoneticPr fontId="1"/>
  </si>
  <si>
    <t>発電量（コージェネレーション）</t>
    <rPh sb="0" eb="2">
      <t>ハツデン</t>
    </rPh>
    <rPh sb="2" eb="3">
      <t>リョウ</t>
    </rPh>
    <phoneticPr fontId="1"/>
  </si>
  <si>
    <t>発電量（太陽光発電）</t>
    <rPh sb="0" eb="2">
      <t>ハツデン</t>
    </rPh>
    <rPh sb="2" eb="3">
      <t>リョウ</t>
    </rPh>
    <rPh sb="4" eb="7">
      <t>タイヨウコウ</t>
    </rPh>
    <rPh sb="7" eb="9">
      <t>ハツデン</t>
    </rPh>
    <phoneticPr fontId="1"/>
  </si>
  <si>
    <t>売電量</t>
    <rPh sb="0" eb="2">
      <t>バイデン</t>
    </rPh>
    <rPh sb="2" eb="3">
      <t>リョウ</t>
    </rPh>
    <phoneticPr fontId="1"/>
  </si>
  <si>
    <t>ＢＥＩ</t>
    <phoneticPr fontId="1"/>
  </si>
  <si>
    <t>○エネルギー削減量、エネルギー削減率の計算結果（ゼロ・エネルギーの評価）</t>
    <rPh sb="6" eb="8">
      <t>サクゲン</t>
    </rPh>
    <rPh sb="8" eb="9">
      <t>リョウ</t>
    </rPh>
    <rPh sb="15" eb="17">
      <t>サクゲン</t>
    </rPh>
    <rPh sb="17" eb="18">
      <t>リツ</t>
    </rPh>
    <rPh sb="19" eb="21">
      <t>ケイサン</t>
    </rPh>
    <rPh sb="21" eb="23">
      <t>ケッカ</t>
    </rPh>
    <rPh sb="33" eb="35">
      <t>ヒョウカ</t>
    </rPh>
    <phoneticPr fontId="1"/>
  </si>
  <si>
    <t>一次エネルギー消費量等の
評価結果</t>
    <rPh sb="0" eb="2">
      <t>イチジ</t>
    </rPh>
    <rPh sb="7" eb="10">
      <t>ショウヒリョウ</t>
    </rPh>
    <rPh sb="10" eb="11">
      <t>トウ</t>
    </rPh>
    <rPh sb="13" eb="15">
      <t>ヒョウカ</t>
    </rPh>
    <rPh sb="15" eb="17">
      <t>ケッカ</t>
    </rPh>
    <phoneticPr fontId="1"/>
  </si>
  <si>
    <t>太陽光発電を除く評価結果</t>
    <rPh sb="0" eb="2">
      <t>タイヨウ</t>
    </rPh>
    <rPh sb="2" eb="3">
      <t>ヒカリ</t>
    </rPh>
    <rPh sb="3" eb="5">
      <t>ハツデン</t>
    </rPh>
    <rPh sb="6" eb="7">
      <t>ノゾ</t>
    </rPh>
    <rPh sb="8" eb="10">
      <t>ヒョウカ</t>
    </rPh>
    <rPh sb="10" eb="12">
      <t>ケッカ</t>
    </rPh>
    <phoneticPr fontId="1"/>
  </si>
  <si>
    <t>全体としての評価結果</t>
    <rPh sb="0" eb="2">
      <t>ゼンタイ</t>
    </rPh>
    <rPh sb="6" eb="8">
      <t>ヒョウカ</t>
    </rPh>
    <rPh sb="8" eb="10">
      <t>ケッカ</t>
    </rPh>
    <phoneticPr fontId="1"/>
  </si>
  <si>
    <t>エネルギー消費削減量</t>
    <rPh sb="5" eb="7">
      <t>ショウヒ</t>
    </rPh>
    <rPh sb="7" eb="9">
      <t>サクゲン</t>
    </rPh>
    <rPh sb="9" eb="10">
      <t>リョウ</t>
    </rPh>
    <phoneticPr fontId="1"/>
  </si>
  <si>
    <t>再生可能エネルギーを除いた
設計一次エネルギー消費量</t>
    <rPh sb="0" eb="2">
      <t>サイセイ</t>
    </rPh>
    <rPh sb="2" eb="4">
      <t>カノウ</t>
    </rPh>
    <rPh sb="10" eb="11">
      <t>ノゾ</t>
    </rPh>
    <rPh sb="14" eb="16">
      <t>セッケイ</t>
    </rPh>
    <rPh sb="16" eb="18">
      <t>イチジ</t>
    </rPh>
    <rPh sb="23" eb="26">
      <t>ショウヒリョウ</t>
    </rPh>
    <phoneticPr fontId="1"/>
  </si>
  <si>
    <t>再生可能エネルギーを加えた
設計一次エネルギー消費量</t>
    <rPh sb="0" eb="2">
      <t>サイセイ</t>
    </rPh>
    <rPh sb="2" eb="4">
      <t>カノウ</t>
    </rPh>
    <rPh sb="10" eb="11">
      <t>クワ</t>
    </rPh>
    <rPh sb="14" eb="16">
      <t>セッケイ</t>
    </rPh>
    <rPh sb="16" eb="18">
      <t>イチジ</t>
    </rPh>
    <rPh sb="23" eb="26">
      <t>ショウヒリョウ</t>
    </rPh>
    <phoneticPr fontId="1"/>
  </si>
  <si>
    <t>GJ/（戸・年）</t>
    <rPh sb="4" eb="5">
      <t>コ</t>
    </rPh>
    <rPh sb="6" eb="7">
      <t>ネン</t>
    </rPh>
    <phoneticPr fontId="1"/>
  </si>
  <si>
    <t>％</t>
    <phoneticPr fontId="1"/>
  </si>
  <si>
    <t>エネルギー削減率</t>
    <rPh sb="5" eb="7">
      <t>サクゲン</t>
    </rPh>
    <rPh sb="7" eb="8">
      <t>リツ</t>
    </rPh>
    <phoneticPr fontId="1"/>
  </si>
  <si>
    <t>暖房設備</t>
    <rPh sb="0" eb="2">
      <t>ダンボウ</t>
    </rPh>
    <rPh sb="2" eb="4">
      <t>セツビ</t>
    </rPh>
    <phoneticPr fontId="1"/>
  </si>
  <si>
    <t>冷房設備</t>
    <rPh sb="0" eb="2">
      <t>レイボウ</t>
    </rPh>
    <rPh sb="2" eb="4">
      <t>セツビ</t>
    </rPh>
    <phoneticPr fontId="1"/>
  </si>
  <si>
    <t>換気設備</t>
    <rPh sb="0" eb="2">
      <t>カンキ</t>
    </rPh>
    <rPh sb="2" eb="4">
      <t>セツビ</t>
    </rPh>
    <phoneticPr fontId="1"/>
  </si>
  <si>
    <t>給湯設備</t>
    <rPh sb="0" eb="2">
      <t>キュウトウ</t>
    </rPh>
    <rPh sb="2" eb="4">
      <t>セツビ</t>
    </rPh>
    <phoneticPr fontId="1"/>
  </si>
  <si>
    <t>照明設備</t>
    <rPh sb="0" eb="2">
      <t>ショウメイ</t>
    </rPh>
    <rPh sb="2" eb="4">
      <t>セツビ</t>
    </rPh>
    <phoneticPr fontId="1"/>
  </si>
  <si>
    <t>合計（その他を除く）</t>
    <rPh sb="0" eb="2">
      <t>ゴウケイ</t>
    </rPh>
    <rPh sb="5" eb="6">
      <t>タ</t>
    </rPh>
    <rPh sb="7" eb="8">
      <t>ノゾ</t>
    </rPh>
    <phoneticPr fontId="1"/>
  </si>
  <si>
    <t>一次エネルギー消費量
（再生可能エネルギー含む）</t>
    <rPh sb="0" eb="2">
      <t>イチジ</t>
    </rPh>
    <rPh sb="7" eb="10">
      <t>ショウヒリョウ</t>
    </rPh>
    <rPh sb="12" eb="14">
      <t>サイセイ</t>
    </rPh>
    <rPh sb="14" eb="16">
      <t>カノウ</t>
    </rPh>
    <rPh sb="21" eb="22">
      <t>フク</t>
    </rPh>
    <phoneticPr fontId="1"/>
  </si>
  <si>
    <t>一次エネルギー消費量
（再生可能エネルギー除く）</t>
    <rPh sb="0" eb="2">
      <t>イチジ</t>
    </rPh>
    <rPh sb="7" eb="10">
      <t>ショウヒリョウ</t>
    </rPh>
    <rPh sb="12" eb="14">
      <t>サイセイ</t>
    </rPh>
    <rPh sb="14" eb="16">
      <t>カノウ</t>
    </rPh>
    <rPh sb="21" eb="22">
      <t>ノゾ</t>
    </rPh>
    <phoneticPr fontId="1"/>
  </si>
  <si>
    <t>100%以上で
ゼロエネ相当</t>
    <rPh sb="4" eb="6">
      <t>イジョウ</t>
    </rPh>
    <rPh sb="12" eb="14">
      <t>ソウトウ</t>
    </rPh>
    <phoneticPr fontId="1"/>
  </si>
  <si>
    <t>20%以上で
ゼロエネ相当</t>
    <rPh sb="3" eb="5">
      <t>イジョウ</t>
    </rPh>
    <rPh sb="11" eb="13">
      <t>ソウトウ</t>
    </rPh>
    <phoneticPr fontId="1"/>
  </si>
  <si>
    <t>※</t>
    <phoneticPr fontId="1"/>
  </si>
  <si>
    <t>は自動で計算されます。国立研究開発法人建築研究所ＨＰにて計算された「一次エネルギー消費量計算結果」</t>
    <rPh sb="1" eb="3">
      <t>ジドウ</t>
    </rPh>
    <rPh sb="4" eb="6">
      <t>ケイサン</t>
    </rPh>
    <rPh sb="11" eb="13">
      <t>コクリツ</t>
    </rPh>
    <rPh sb="13" eb="15">
      <t>ケンキュウ</t>
    </rPh>
    <rPh sb="15" eb="17">
      <t>カイハツ</t>
    </rPh>
    <rPh sb="17" eb="19">
      <t>ホウジン</t>
    </rPh>
    <rPh sb="19" eb="21">
      <t>ケンチク</t>
    </rPh>
    <rPh sb="21" eb="24">
      <t>ケンキュウショ</t>
    </rPh>
    <rPh sb="28" eb="30">
      <t>ケイサン</t>
    </rPh>
    <rPh sb="34" eb="36">
      <t>イチジ</t>
    </rPh>
    <rPh sb="41" eb="44">
      <t>ショウヒリョウ</t>
    </rPh>
    <rPh sb="44" eb="46">
      <t>ケイサン</t>
    </rPh>
    <rPh sb="46" eb="48">
      <t>ケッカ</t>
    </rPh>
    <phoneticPr fontId="1"/>
  </si>
  <si>
    <t>（H28基準用）の内容を転記して下さい。</t>
    <rPh sb="4" eb="6">
      <t>キジュン</t>
    </rPh>
    <rPh sb="6" eb="7">
      <t>ヨウ</t>
    </rPh>
    <rPh sb="9" eb="11">
      <t>ナイヨウ</t>
    </rPh>
    <rPh sb="12" eb="14">
      <t>テンキ</t>
    </rPh>
    <rPh sb="16" eb="17">
      <t>クダ</t>
    </rPh>
    <phoneticPr fontId="1"/>
  </si>
  <si>
    <r>
      <t xml:space="preserve">太陽光発電等による削減量
</t>
    </r>
    <r>
      <rPr>
        <sz val="10"/>
        <color rgb="FFFF0000"/>
        <rFont val="ＭＳ Ｐゴシック"/>
        <family val="3"/>
        <charset val="128"/>
        <scheme val="minor"/>
      </rPr>
      <t>マイナス値で入力</t>
    </r>
    <rPh sb="0" eb="3">
      <t>タイヨウコウ</t>
    </rPh>
    <rPh sb="3" eb="5">
      <t>ハツデン</t>
    </rPh>
    <rPh sb="5" eb="6">
      <t>トウ</t>
    </rPh>
    <rPh sb="9" eb="11">
      <t>サクゲン</t>
    </rPh>
    <rPh sb="11" eb="12">
      <t>リョウ</t>
    </rPh>
    <rPh sb="17" eb="18">
      <t>チ</t>
    </rPh>
    <rPh sb="19" eb="21">
      <t>ニュウリョク</t>
    </rPh>
    <phoneticPr fontId="1"/>
  </si>
  <si>
    <t>設計一次エネルギー消費量
（MJ/（戸・年））</t>
    <rPh sb="0" eb="2">
      <t>セッケイ</t>
    </rPh>
    <rPh sb="2" eb="4">
      <t>イチジ</t>
    </rPh>
    <rPh sb="9" eb="12">
      <t>ショウヒリョウ</t>
    </rPh>
    <rPh sb="18" eb="19">
      <t>コ</t>
    </rPh>
    <rPh sb="20" eb="21">
      <t>ネン</t>
    </rPh>
    <phoneticPr fontId="1"/>
  </si>
  <si>
    <t>基準一次エネルギー消費量
（MJ/（戸・年））</t>
    <rPh sb="0" eb="2">
      <t>キジュン</t>
    </rPh>
    <rPh sb="2" eb="4">
      <t>イチジ</t>
    </rPh>
    <rPh sb="9" eb="12">
      <t>ショウヒリョウ</t>
    </rPh>
    <rPh sb="18" eb="19">
      <t>コ</t>
    </rPh>
    <rPh sb="20" eb="21">
      <t>ネン</t>
    </rPh>
    <phoneticPr fontId="1"/>
  </si>
  <si>
    <t>GJ/（戸・年）</t>
    <rPh sb="4" eb="5">
      <t>コ</t>
    </rPh>
    <rPh sb="6" eb="7">
      <t>ネン</t>
    </rPh>
    <phoneticPr fontId="1"/>
  </si>
  <si>
    <t>☆5</t>
    <phoneticPr fontId="1"/>
  </si>
  <si>
    <t>☆4</t>
    <phoneticPr fontId="1"/>
  </si>
  <si>
    <t>☆3</t>
    <phoneticPr fontId="1"/>
  </si>
  <si>
    <t>☆2</t>
    <phoneticPr fontId="1"/>
  </si>
  <si>
    <t>水準</t>
    <rPh sb="0" eb="2">
      <t>スイジュン</t>
    </rPh>
    <phoneticPr fontId="1"/>
  </si>
  <si>
    <t>参考☆数</t>
    <rPh sb="0" eb="2">
      <t>サンコウ</t>
    </rPh>
    <rPh sb="3" eb="4">
      <t>スウ</t>
    </rPh>
    <phoneticPr fontId="1"/>
  </si>
  <si>
    <t>基準一次エネ*水準</t>
    <rPh sb="0" eb="2">
      <t>キジュン</t>
    </rPh>
    <rPh sb="2" eb="4">
      <t>イチジ</t>
    </rPh>
    <rPh sb="7" eb="9">
      <t>スイジュン</t>
    </rPh>
    <phoneticPr fontId="1"/>
  </si>
  <si>
    <t>○○○○邸</t>
    <rPh sb="4" eb="5">
      <t>テイ</t>
    </rPh>
    <phoneticPr fontId="1"/>
  </si>
  <si>
    <r>
      <t>「ＺＥＨ・ゼロエネ相当計算書」</t>
    </r>
    <r>
      <rPr>
        <sz val="10"/>
        <color theme="1"/>
        <rFont val="ＭＳ Ｐゴシック"/>
        <family val="3"/>
        <charset val="128"/>
        <scheme val="minor"/>
      </rPr>
      <t>（H28基準）</t>
    </r>
    <rPh sb="9" eb="11">
      <t>ソウトウ</t>
    </rPh>
    <rPh sb="11" eb="14">
      <t>ケイサンショ</t>
    </rPh>
    <rPh sb="19" eb="21">
      <t>キジュン</t>
    </rPh>
    <phoneticPr fontId="1"/>
  </si>
  <si>
    <t>表示項目</t>
    <rPh sb="0" eb="2">
      <t>ヒョウジ</t>
    </rPh>
    <rPh sb="2" eb="4">
      <t>コウモク</t>
    </rPh>
    <phoneticPr fontId="1"/>
  </si>
  <si>
    <t>評価書</t>
    <rPh sb="0" eb="3">
      <t>ヒョウカショ</t>
    </rPh>
    <phoneticPr fontId="1"/>
  </si>
  <si>
    <t>ZEH</t>
    <phoneticPr fontId="1"/>
  </si>
  <si>
    <t>表示マーク</t>
    <rPh sb="0" eb="2">
      <t>ヒョウジ</t>
    </rPh>
    <phoneticPr fontId="1"/>
  </si>
  <si>
    <t>外皮基準</t>
    <rPh sb="0" eb="2">
      <t>ガイヒ</t>
    </rPh>
    <rPh sb="2" eb="4">
      <t>キジュン</t>
    </rPh>
    <phoneticPr fontId="1"/>
  </si>
  <si>
    <t>一次エネ消費量水準</t>
    <rPh sb="0" eb="2">
      <t>イチジ</t>
    </rPh>
    <rPh sb="4" eb="7">
      <t>ショウヒリョウ</t>
    </rPh>
    <rPh sb="7" eb="9">
      <t>スイジュン</t>
    </rPh>
    <phoneticPr fontId="1"/>
  </si>
  <si>
    <t>ZEHマーク</t>
    <phoneticPr fontId="1"/>
  </si>
  <si>
    <t>ゼロエネ相当</t>
    <rPh sb="4" eb="6">
      <t>ソウトウ</t>
    </rPh>
    <phoneticPr fontId="1"/>
  </si>
  <si>
    <t>再生可能エネルギー除き</t>
    <rPh sb="0" eb="2">
      <t>サイセイ</t>
    </rPh>
    <rPh sb="2" eb="4">
      <t>カノウ</t>
    </rPh>
    <rPh sb="9" eb="10">
      <t>ノゾ</t>
    </rPh>
    <phoneticPr fontId="1"/>
  </si>
  <si>
    <t>再生可能エネルギー加え</t>
    <rPh sb="0" eb="2">
      <t>サイセイ</t>
    </rPh>
    <rPh sb="2" eb="4">
      <t>カノウ</t>
    </rPh>
    <rPh sb="9" eb="10">
      <t>クワ</t>
    </rPh>
    <phoneticPr fontId="1"/>
  </si>
  <si>
    <t>4～7地域；UA値0.6（W/㎡・K）以下</t>
    <rPh sb="3" eb="5">
      <t>チイキ</t>
    </rPh>
    <rPh sb="8" eb="9">
      <t>チ</t>
    </rPh>
    <rPh sb="19" eb="21">
      <t>イカ</t>
    </rPh>
    <phoneticPr fontId="1"/>
  </si>
  <si>
    <t>基準一次エネルギー消費量から</t>
    <rPh sb="0" eb="2">
      <t>キジュン</t>
    </rPh>
    <rPh sb="2" eb="4">
      <t>イチジ</t>
    </rPh>
    <rPh sb="9" eb="12">
      <t>ショウヒリョウ</t>
    </rPh>
    <phoneticPr fontId="1"/>
  </si>
  <si>
    <t>基準一次エネルギー消費量</t>
    <rPh sb="0" eb="2">
      <t>キジュン</t>
    </rPh>
    <rPh sb="2" eb="4">
      <t>イチジ</t>
    </rPh>
    <rPh sb="9" eb="12">
      <t>ショウヒリョウ</t>
    </rPh>
    <phoneticPr fontId="1"/>
  </si>
  <si>
    <t>から20%以上の削減</t>
    <rPh sb="5" eb="7">
      <t>イジョウ</t>
    </rPh>
    <rPh sb="8" eb="10">
      <t>サクゲン</t>
    </rPh>
    <phoneticPr fontId="1"/>
  </si>
  <si>
    <t>100%以上の削減</t>
    <rPh sb="4" eb="6">
      <t>イジョウ</t>
    </rPh>
    <rPh sb="7" eb="9">
      <t>サクゲン</t>
    </rPh>
    <phoneticPr fontId="1"/>
  </si>
  <si>
    <t>Nearly　ZEH</t>
    <phoneticPr fontId="1"/>
  </si>
  <si>
    <t>ZEHマーク</t>
    <phoneticPr fontId="1"/>
  </si>
  <si>
    <t>75%以上100%未満の削減</t>
    <rPh sb="3" eb="5">
      <t>イジョウ</t>
    </rPh>
    <rPh sb="9" eb="11">
      <t>ミマン</t>
    </rPh>
    <rPh sb="12" eb="14">
      <t>サクゲン</t>
    </rPh>
    <phoneticPr fontId="1"/>
  </si>
  <si>
    <t>省エネ基準</t>
    <rPh sb="0" eb="1">
      <t>ショウ</t>
    </rPh>
    <rPh sb="3" eb="5">
      <t>キジュン</t>
    </rPh>
    <phoneticPr fontId="1"/>
  </si>
  <si>
    <t>省エネ基準に適合するもとする</t>
    <rPh sb="0" eb="1">
      <t>ショウ</t>
    </rPh>
    <rPh sb="3" eb="5">
      <t>キジュン</t>
    </rPh>
    <rPh sb="6" eb="8">
      <t>テキゴウ</t>
    </rPh>
    <phoneticPr fontId="1"/>
  </si>
  <si>
    <t>再生可能エネルギーを導入するものとする（容量不問）</t>
    <rPh sb="0" eb="2">
      <t>サイセイ</t>
    </rPh>
    <rPh sb="2" eb="4">
      <t>カノウ</t>
    </rPh>
    <rPh sb="10" eb="12">
      <t>ドウニュウ</t>
    </rPh>
    <rPh sb="20" eb="22">
      <t>ヨウリョウ</t>
    </rPh>
    <rPh sb="22" eb="24">
      <t>フモン</t>
    </rPh>
    <phoneticPr fontId="1"/>
  </si>
  <si>
    <t>一次エネルギー消費量の対象は、暖冷房、換気、給湯、照明とする。</t>
    <rPh sb="0" eb="2">
      <t>イチジ</t>
    </rPh>
    <rPh sb="7" eb="10">
      <t>ショウヒリョウ</t>
    </rPh>
    <rPh sb="11" eb="13">
      <t>タイショウ</t>
    </rPh>
    <rPh sb="15" eb="16">
      <t>ダン</t>
    </rPh>
    <rPh sb="16" eb="18">
      <t>レイボウ</t>
    </rPh>
    <rPh sb="19" eb="21">
      <t>カンキ</t>
    </rPh>
    <rPh sb="22" eb="24">
      <t>キュウトウ</t>
    </rPh>
    <rPh sb="25" eb="27">
      <t>ショウメイ</t>
    </rPh>
    <phoneticPr fontId="1"/>
  </si>
  <si>
    <t>再生可能エネルギー量の対象は敷地内（オンサイト）に限定し、自家消費分に加え、売電分も対象に含めることとする。</t>
    <rPh sb="0" eb="2">
      <t>サイセイ</t>
    </rPh>
    <rPh sb="2" eb="4">
      <t>カノウ</t>
    </rPh>
    <rPh sb="9" eb="10">
      <t>リョウ</t>
    </rPh>
    <rPh sb="11" eb="13">
      <t>タイショウ</t>
    </rPh>
    <rPh sb="14" eb="16">
      <t>シキチ</t>
    </rPh>
    <rPh sb="16" eb="17">
      <t>ナイ</t>
    </rPh>
    <rPh sb="25" eb="27">
      <t>ゲンテイ</t>
    </rPh>
    <rPh sb="29" eb="31">
      <t>ジカ</t>
    </rPh>
    <rPh sb="31" eb="33">
      <t>ショウヒ</t>
    </rPh>
    <rPh sb="33" eb="34">
      <t>ブン</t>
    </rPh>
    <rPh sb="35" eb="36">
      <t>クワ</t>
    </rPh>
    <rPh sb="38" eb="40">
      <t>バイデン</t>
    </rPh>
    <rPh sb="40" eb="41">
      <t>ブン</t>
    </rPh>
    <rPh sb="42" eb="44">
      <t>タイショウ</t>
    </rPh>
    <rPh sb="45" eb="46">
      <t>フク</t>
    </rPh>
    <phoneticPr fontId="1"/>
  </si>
  <si>
    <t>※</t>
    <phoneticPr fontId="1"/>
  </si>
  <si>
    <t>表示項目とそれに対する、外皮基準及び一次エネルギー消費量水準</t>
  </si>
  <si>
    <t>設計一次エネルギー消費量が</t>
    <rPh sb="0" eb="2">
      <t>セッケイ</t>
    </rPh>
    <rPh sb="2" eb="4">
      <t>イチジ</t>
    </rPh>
    <rPh sb="9" eb="12">
      <t>ショウヒリョウ</t>
    </rPh>
    <phoneticPr fontId="1"/>
  </si>
  <si>
    <t>各星の基準一次エネルギー消費量*</t>
    <rPh sb="0" eb="1">
      <t>カク</t>
    </rPh>
    <rPh sb="1" eb="2">
      <t>ホシ</t>
    </rPh>
    <rPh sb="3" eb="5">
      <t>キジュン</t>
    </rPh>
    <rPh sb="5" eb="7">
      <t>イチジ</t>
    </rPh>
    <rPh sb="12" eb="15">
      <t>ショウヒリョウ</t>
    </rPh>
    <phoneticPr fontId="1"/>
  </si>
  <si>
    <t>水準以下となる☆数の表示となる</t>
    <rPh sb="0" eb="2">
      <t>スイジュン</t>
    </rPh>
    <phoneticPr fontId="1"/>
  </si>
  <si>
    <t>外皮性能</t>
    <rPh sb="0" eb="2">
      <t>ガイヒ</t>
    </rPh>
    <rPh sb="2" eb="4">
      <t>セイノウ</t>
    </rPh>
    <phoneticPr fontId="1"/>
  </si>
  <si>
    <t>地域区分</t>
    <rPh sb="0" eb="2">
      <t>チイキ</t>
    </rPh>
    <rPh sb="2" eb="4">
      <t>クブン</t>
    </rPh>
    <phoneticPr fontId="1"/>
  </si>
  <si>
    <t>UA値</t>
    <rPh sb="2" eb="3">
      <t>チ</t>
    </rPh>
    <phoneticPr fontId="1"/>
  </si>
  <si>
    <t>ηAC値</t>
    <rPh sb="3" eb="4">
      <t>チ</t>
    </rPh>
    <phoneticPr fontId="1"/>
  </si>
  <si>
    <t>地域</t>
    <rPh sb="0" eb="2">
      <t>チイキ</t>
    </rPh>
    <phoneticPr fontId="1"/>
  </si>
  <si>
    <t>W/㎡・K</t>
    <phoneticPr fontId="1"/>
  </si>
  <si>
    <t>※</t>
    <phoneticPr fontId="1"/>
  </si>
  <si>
    <t>ZEH・NearlyZEH・ｾﾞﾛｴﾈ相当</t>
    <rPh sb="19" eb="21">
      <t>ソウトウ</t>
    </rPh>
    <phoneticPr fontId="1"/>
  </si>
  <si>
    <t>の表示をする場合は下表を</t>
    <rPh sb="1" eb="3">
      <t>ヒョウジ</t>
    </rPh>
    <rPh sb="6" eb="8">
      <t>バアイ</t>
    </rPh>
    <rPh sb="9" eb="11">
      <t>カヒョウ</t>
    </rPh>
    <phoneticPr fontId="1"/>
  </si>
  <si>
    <t>参照して下さい。</t>
    <rPh sb="0" eb="2">
      <t>サンショウ</t>
    </rPh>
    <rPh sb="4" eb="5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</si>
</sst>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.0_);[Red]\(0.0\)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OCRB"/>
      <family val="3"/>
    </font>
    <font>
      <sz val="11"/>
      <name val="OCRB"/>
      <family val="3"/>
    </font>
    <font>
      <sz val="8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 diagonalUp="1">
      <left style="thin">
        <color indexed="64"/>
      </left>
      <right/>
      <top style="hair">
        <color indexed="64"/>
      </top>
      <bottom/>
      <diagonal style="thin">
        <color indexed="64"/>
      </diagonal>
    </border>
    <border diagonalUp="1">
      <left/>
      <right/>
      <top style="hair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302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1" xfId="0" applyBorder="1">
      <alignment vertical="center"/>
    </xf>
    <xf numFmtId="0" fontId="4" fillId="0" borderId="0" xfId="0" applyFont="1">
      <alignment vertical="center"/>
    </xf>
    <xf numFmtId="0" fontId="0" fillId="3" borderId="21" xfId="0" applyFill="1" applyBorder="1" applyAlignment="1">
      <alignment vertical="center"/>
    </xf>
    <xf numFmtId="0" fontId="2" fillId="0" borderId="0" xfId="0" applyFont="1">
      <alignment vertical="center"/>
    </xf>
    <xf numFmtId="0" fontId="9" fillId="0" borderId="0" xfId="0" applyFont="1">
      <alignment vertical="center"/>
    </xf>
    <xf numFmtId="0" fontId="10" fillId="0" borderId="5" xfId="0" applyFont="1" applyBorder="1">
      <alignment vertical="center"/>
    </xf>
    <xf numFmtId="0" fontId="10" fillId="0" borderId="7" xfId="0" applyFont="1" applyBorder="1">
      <alignment vertical="center"/>
    </xf>
    <xf numFmtId="0" fontId="10" fillId="0" borderId="8" xfId="0" applyFont="1" applyBorder="1">
      <alignment vertical="center"/>
    </xf>
    <xf numFmtId="0" fontId="0" fillId="0" borderId="0" xfId="0" applyAlignment="1">
      <alignment horizontal="right" vertical="center"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2" xfId="0" applyFont="1" applyBorder="1">
      <alignment vertical="center"/>
    </xf>
    <xf numFmtId="0" fontId="10" fillId="0" borderId="3" xfId="0" applyFont="1" applyBorder="1">
      <alignment vertical="center"/>
    </xf>
    <xf numFmtId="0" fontId="3" fillId="0" borderId="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9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6" fillId="0" borderId="1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0" fillId="0" borderId="7" xfId="0" applyBorder="1">
      <alignment vertical="center"/>
    </xf>
    <xf numFmtId="0" fontId="0" fillId="0" borderId="0" xfId="0" applyFont="1">
      <alignment vertical="center"/>
    </xf>
    <xf numFmtId="0" fontId="6" fillId="6" borderId="1" xfId="0" applyFont="1" applyFill="1" applyBorder="1">
      <alignment vertical="center"/>
    </xf>
    <xf numFmtId="0" fontId="7" fillId="6" borderId="2" xfId="0" applyFont="1" applyFill="1" applyBorder="1">
      <alignment vertical="center"/>
    </xf>
    <xf numFmtId="0" fontId="7" fillId="6" borderId="3" xfId="0" applyFont="1" applyFill="1" applyBorder="1">
      <alignment vertical="center"/>
    </xf>
    <xf numFmtId="0" fontId="7" fillId="6" borderId="1" xfId="0" applyFont="1" applyFill="1" applyBorder="1">
      <alignment vertical="center"/>
    </xf>
    <xf numFmtId="0" fontId="7" fillId="6" borderId="6" xfId="0" applyFont="1" applyFill="1" applyBorder="1">
      <alignment vertical="center"/>
    </xf>
    <xf numFmtId="0" fontId="7" fillId="6" borderId="7" xfId="0" applyFont="1" applyFill="1" applyBorder="1">
      <alignment vertical="center"/>
    </xf>
    <xf numFmtId="0" fontId="7" fillId="6" borderId="8" xfId="0" applyFont="1" applyFill="1" applyBorder="1">
      <alignment vertical="center"/>
    </xf>
    <xf numFmtId="0" fontId="7" fillId="7" borderId="2" xfId="0" applyFont="1" applyFill="1" applyBorder="1">
      <alignment vertical="center"/>
    </xf>
    <xf numFmtId="0" fontId="7" fillId="7" borderId="3" xfId="0" applyFont="1" applyFill="1" applyBorder="1">
      <alignment vertical="center"/>
    </xf>
    <xf numFmtId="0" fontId="7" fillId="7" borderId="7" xfId="0" applyFont="1" applyFill="1" applyBorder="1">
      <alignment vertical="center"/>
    </xf>
    <xf numFmtId="0" fontId="7" fillId="7" borderId="8" xfId="0" applyFont="1" applyFill="1" applyBorder="1">
      <alignment vertical="center"/>
    </xf>
    <xf numFmtId="0" fontId="7" fillId="7" borderId="1" xfId="0" applyFont="1" applyFill="1" applyBorder="1">
      <alignment vertical="center"/>
    </xf>
    <xf numFmtId="0" fontId="7" fillId="7" borderId="6" xfId="0" applyFont="1" applyFill="1" applyBorder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0" fillId="0" borderId="2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5" xfId="0" applyFill="1" applyBorder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/>
    </xf>
    <xf numFmtId="0" fontId="0" fillId="0" borderId="7" xfId="0" applyFill="1" applyBorder="1">
      <alignment vertical="center"/>
    </xf>
    <xf numFmtId="0" fontId="0" fillId="0" borderId="8" xfId="0" applyFill="1" applyBorder="1">
      <alignment vertical="center"/>
    </xf>
    <xf numFmtId="0" fontId="6" fillId="0" borderId="0" xfId="0" applyFont="1" applyFill="1" applyBorder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/>
    </xf>
    <xf numFmtId="0" fontId="3" fillId="7" borderId="14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9" fontId="10" fillId="4" borderId="9" xfId="0" applyNumberFormat="1" applyFont="1" applyFill="1" applyBorder="1" applyAlignment="1">
      <alignment horizontal="right" vertical="center"/>
    </xf>
    <xf numFmtId="9" fontId="10" fillId="4" borderId="10" xfId="0" applyNumberFormat="1" applyFont="1" applyFill="1" applyBorder="1" applyAlignment="1">
      <alignment horizontal="right" vertical="center"/>
    </xf>
    <xf numFmtId="9" fontId="10" fillId="4" borderId="11" xfId="0" applyNumberFormat="1" applyFont="1" applyFill="1" applyBorder="1" applyAlignment="1">
      <alignment horizontal="right" vertical="center"/>
    </xf>
    <xf numFmtId="9" fontId="10" fillId="4" borderId="6" xfId="0" applyNumberFormat="1" applyFont="1" applyFill="1" applyBorder="1" applyAlignment="1">
      <alignment horizontal="right" vertical="center"/>
    </xf>
    <xf numFmtId="9" fontId="10" fillId="4" borderId="7" xfId="0" applyNumberFormat="1" applyFont="1" applyFill="1" applyBorder="1" applyAlignment="1">
      <alignment horizontal="right" vertical="center"/>
    </xf>
    <xf numFmtId="9" fontId="10" fillId="4" borderId="8" xfId="0" applyNumberFormat="1" applyFont="1" applyFill="1" applyBorder="1" applyAlignment="1">
      <alignment horizontal="right" vertical="center"/>
    </xf>
    <xf numFmtId="177" fontId="10" fillId="4" borderId="1" xfId="0" applyNumberFormat="1" applyFont="1" applyFill="1" applyBorder="1" applyAlignment="1">
      <alignment horizontal="right" vertical="center"/>
    </xf>
    <xf numFmtId="177" fontId="10" fillId="4" borderId="2" xfId="0" applyNumberFormat="1" applyFont="1" applyFill="1" applyBorder="1" applyAlignment="1">
      <alignment horizontal="right" vertical="center"/>
    </xf>
    <xf numFmtId="177" fontId="10" fillId="4" borderId="3" xfId="0" applyNumberFormat="1" applyFont="1" applyFill="1" applyBorder="1" applyAlignment="1">
      <alignment horizontal="right" vertical="center"/>
    </xf>
    <xf numFmtId="177" fontId="10" fillId="4" borderId="12" xfId="0" applyNumberFormat="1" applyFont="1" applyFill="1" applyBorder="1" applyAlignment="1">
      <alignment horizontal="right" vertical="center"/>
    </xf>
    <xf numFmtId="177" fontId="10" fillId="4" borderId="13" xfId="0" applyNumberFormat="1" applyFont="1" applyFill="1" applyBorder="1" applyAlignment="1">
      <alignment horizontal="right" vertical="center"/>
    </xf>
    <xf numFmtId="177" fontId="10" fillId="4" borderId="14" xfId="0" applyNumberFormat="1" applyFont="1" applyFill="1" applyBorder="1" applyAlignment="1">
      <alignment horizontal="right" vertical="center"/>
    </xf>
    <xf numFmtId="176" fontId="10" fillId="4" borderId="9" xfId="0" applyNumberFormat="1" applyFont="1" applyFill="1" applyBorder="1" applyAlignment="1">
      <alignment horizontal="right" vertical="center"/>
    </xf>
    <xf numFmtId="0" fontId="10" fillId="4" borderId="10" xfId="0" applyFont="1" applyFill="1" applyBorder="1" applyAlignment="1">
      <alignment horizontal="right" vertical="center"/>
    </xf>
    <xf numFmtId="0" fontId="10" fillId="4" borderId="11" xfId="0" applyFont="1" applyFill="1" applyBorder="1" applyAlignment="1">
      <alignment horizontal="right" vertical="center"/>
    </xf>
    <xf numFmtId="0" fontId="10" fillId="4" borderId="12" xfId="0" applyFont="1" applyFill="1" applyBorder="1" applyAlignment="1">
      <alignment horizontal="right" vertical="center"/>
    </xf>
    <xf numFmtId="0" fontId="10" fillId="4" borderId="13" xfId="0" applyFont="1" applyFill="1" applyBorder="1" applyAlignment="1">
      <alignment horizontal="right" vertical="center"/>
    </xf>
    <xf numFmtId="0" fontId="10" fillId="4" borderId="14" xfId="0" applyFont="1" applyFill="1" applyBorder="1" applyAlignment="1">
      <alignment horizontal="right" vertical="center"/>
    </xf>
    <xf numFmtId="177" fontId="10" fillId="4" borderId="1" xfId="1" applyNumberFormat="1" applyFont="1" applyFill="1" applyBorder="1" applyAlignment="1">
      <alignment horizontal="right" vertical="center"/>
    </xf>
    <xf numFmtId="177" fontId="10" fillId="4" borderId="2" xfId="1" applyNumberFormat="1" applyFont="1" applyFill="1" applyBorder="1" applyAlignment="1">
      <alignment horizontal="right" vertical="center"/>
    </xf>
    <xf numFmtId="177" fontId="10" fillId="4" borderId="3" xfId="1" applyNumberFormat="1" applyFont="1" applyFill="1" applyBorder="1" applyAlignment="1">
      <alignment horizontal="right" vertical="center"/>
    </xf>
    <xf numFmtId="177" fontId="10" fillId="4" borderId="12" xfId="1" applyNumberFormat="1" applyFont="1" applyFill="1" applyBorder="1" applyAlignment="1">
      <alignment horizontal="right" vertical="center"/>
    </xf>
    <xf numFmtId="177" fontId="10" fillId="4" borderId="13" xfId="1" applyNumberFormat="1" applyFont="1" applyFill="1" applyBorder="1" applyAlignment="1">
      <alignment horizontal="right" vertical="center"/>
    </xf>
    <xf numFmtId="177" fontId="10" fillId="4" borderId="14" xfId="1" applyNumberFormat="1" applyFont="1" applyFill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 wrapText="1"/>
    </xf>
    <xf numFmtId="0" fontId="3" fillId="0" borderId="3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176" fontId="10" fillId="3" borderId="9" xfId="0" applyNumberFormat="1" applyFont="1" applyFill="1" applyBorder="1" applyAlignment="1">
      <alignment horizontal="center" vertical="center"/>
    </xf>
    <xf numFmtId="176" fontId="10" fillId="3" borderId="10" xfId="0" applyNumberFormat="1" applyFont="1" applyFill="1" applyBorder="1" applyAlignment="1">
      <alignment horizontal="center" vertical="center"/>
    </xf>
    <xf numFmtId="176" fontId="10" fillId="3" borderId="6" xfId="0" applyNumberFormat="1" applyFont="1" applyFill="1" applyBorder="1" applyAlignment="1">
      <alignment horizontal="center" vertical="center"/>
    </xf>
    <xf numFmtId="176" fontId="10" fillId="3" borderId="7" xfId="0" applyNumberFormat="1" applyFont="1" applyFill="1" applyBorder="1" applyAlignment="1">
      <alignment horizontal="center" vertical="center"/>
    </xf>
    <xf numFmtId="176" fontId="12" fillId="3" borderId="10" xfId="0" applyNumberFormat="1" applyFont="1" applyFill="1" applyBorder="1" applyAlignment="1">
      <alignment horizontal="center" vertical="center"/>
    </xf>
    <xf numFmtId="176" fontId="12" fillId="3" borderId="11" xfId="0" applyNumberFormat="1" applyFont="1" applyFill="1" applyBorder="1" applyAlignment="1">
      <alignment horizontal="center" vertical="center"/>
    </xf>
    <xf numFmtId="176" fontId="12" fillId="3" borderId="7" xfId="0" applyNumberFormat="1" applyFont="1" applyFill="1" applyBorder="1" applyAlignment="1">
      <alignment horizontal="center" vertical="center"/>
    </xf>
    <xf numFmtId="176" fontId="12" fillId="3" borderId="8" xfId="0" applyNumberFormat="1" applyFont="1" applyFill="1" applyBorder="1" applyAlignment="1">
      <alignment horizontal="center" vertical="center"/>
    </xf>
    <xf numFmtId="176" fontId="10" fillId="3" borderId="4" xfId="0" applyNumberFormat="1" applyFont="1" applyFill="1" applyBorder="1" applyAlignment="1">
      <alignment horizontal="center" vertical="center"/>
    </xf>
    <xf numFmtId="176" fontId="10" fillId="3" borderId="0" xfId="0" applyNumberFormat="1" applyFont="1" applyFill="1" applyBorder="1" applyAlignment="1">
      <alignment horizontal="center" vertical="center"/>
    </xf>
    <xf numFmtId="176" fontId="12" fillId="3" borderId="0" xfId="0" applyNumberFormat="1" applyFont="1" applyFill="1" applyBorder="1" applyAlignment="1">
      <alignment horizontal="center" vertical="center"/>
    </xf>
    <xf numFmtId="176" fontId="12" fillId="3" borderId="5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right" vertical="center"/>
    </xf>
    <xf numFmtId="0" fontId="10" fillId="4" borderId="2" xfId="0" applyFont="1" applyFill="1" applyBorder="1" applyAlignment="1">
      <alignment horizontal="right" vertical="center"/>
    </xf>
    <xf numFmtId="0" fontId="10" fillId="4" borderId="3" xfId="0" applyFont="1" applyFill="1" applyBorder="1" applyAlignment="1">
      <alignment horizontal="right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1" fillId="5" borderId="9" xfId="0" applyFont="1" applyFill="1" applyBorder="1" applyAlignment="1" applyProtection="1">
      <alignment horizontal="center" vertical="center"/>
      <protection locked="0"/>
    </xf>
    <xf numFmtId="0" fontId="11" fillId="5" borderId="10" xfId="0" applyFont="1" applyFill="1" applyBorder="1" applyAlignment="1" applyProtection="1">
      <alignment horizontal="center" vertical="center"/>
      <protection locked="0"/>
    </xf>
    <xf numFmtId="0" fontId="11" fillId="5" borderId="11" xfId="0" applyFont="1" applyFill="1" applyBorder="1" applyAlignment="1" applyProtection="1">
      <alignment horizontal="center" vertical="center"/>
      <protection locked="0"/>
    </xf>
    <xf numFmtId="0" fontId="11" fillId="5" borderId="4" xfId="0" applyFont="1" applyFill="1" applyBorder="1" applyAlignment="1" applyProtection="1">
      <alignment horizontal="center" vertical="center"/>
      <protection locked="0"/>
    </xf>
    <xf numFmtId="0" fontId="11" fillId="5" borderId="0" xfId="0" applyFont="1" applyFill="1" applyBorder="1" applyAlignment="1" applyProtection="1">
      <alignment horizontal="center" vertical="center"/>
      <protection locked="0"/>
    </xf>
    <xf numFmtId="0" fontId="11" fillId="5" borderId="5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4">
    <dxf>
      <numFmt numFmtId="178" formatCode=";;;"/>
    </dxf>
    <dxf>
      <numFmt numFmtId="178" formatCode=";;;"/>
    </dxf>
    <dxf>
      <numFmt numFmtId="179" formatCode="\,"/>
    </dxf>
    <dxf>
      <numFmt numFmtId="178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25</xdr:col>
      <xdr:colOff>133349</xdr:colOff>
      <xdr:row>10</xdr:row>
      <xdr:rowOff>114299</xdr:rowOff>
    </xdr:from>
    <xdr:ext cx="1057275" cy="466726"/>
    <xdr:sp macro="" textlink="">
      <xdr:nvSpPr>
        <xdr:cNvPr id="11" name="線吹き出し 1 (枠付き) 10"/>
        <xdr:cNvSpPr/>
      </xdr:nvSpPr>
      <xdr:spPr>
        <a:xfrm>
          <a:off x="6086474" y="1838324"/>
          <a:ext cx="1057275" cy="466726"/>
        </a:xfrm>
        <a:prstGeom prst="borderCallout1">
          <a:avLst>
            <a:gd name="adj1" fmla="val 101151"/>
            <a:gd name="adj2" fmla="val 1042"/>
            <a:gd name="adj3" fmla="val 237164"/>
            <a:gd name="adj4" fmla="val -180028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>
          <a:noAutofit/>
        </a:bodyPr>
        <a:lstStyle/>
        <a:p>
          <a:pPr algn="l"/>
          <a:r>
            <a:rPr kumimoji="1" lang="ja-JP" altLang="en-US" sz="1000"/>
            <a:t>マイナス値で入力して下さい。</a:t>
          </a:r>
          <a:endParaRPr kumimoji="1" lang="en-US" altLang="ja-JP" sz="1000"/>
        </a:p>
        <a:p>
          <a:pPr algn="l"/>
          <a:endParaRPr kumimoji="1" lang="ja-JP" altLang="en-US" sz="1100"/>
        </a:p>
      </xdr:txBody>
    </xdr:sp>
    <xdr:clientData/>
  </xdr:oneCellAnchor>
  <xdr:oneCellAnchor>
    <xdr:from>
      <xdr:col>28</xdr:col>
      <xdr:colOff>104775</xdr:colOff>
      <xdr:row>14</xdr:row>
      <xdr:rowOff>76200</xdr:rowOff>
    </xdr:from>
    <xdr:ext cx="1057275" cy="825867"/>
    <xdr:sp macro="" textlink="">
      <xdr:nvSpPr>
        <xdr:cNvPr id="12" name="線吹き出し 1 (枠付き) 11"/>
        <xdr:cNvSpPr/>
      </xdr:nvSpPr>
      <xdr:spPr>
        <a:xfrm>
          <a:off x="6772275" y="2486025"/>
          <a:ext cx="1057275" cy="825867"/>
        </a:xfrm>
        <a:prstGeom prst="borderCallout1">
          <a:avLst>
            <a:gd name="adj1" fmla="val 101151"/>
            <a:gd name="adj2" fmla="val 1042"/>
            <a:gd name="adj3" fmla="val 127597"/>
            <a:gd name="adj4" fmla="val -199848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/>
            <a:t>この計算結果の場合☆の数は</a:t>
          </a:r>
          <a:r>
            <a:rPr kumimoji="1" lang="en-US" altLang="ja-JP" sz="1100"/>
            <a:t>5</a:t>
          </a:r>
          <a:r>
            <a:rPr kumimoji="1" lang="ja-JP" altLang="en-US" sz="1100"/>
            <a:t>つとなります。</a:t>
          </a:r>
        </a:p>
      </xdr:txBody>
    </xdr:sp>
    <xdr:clientData/>
  </xdr:oneCellAnchor>
  <xdr:twoCellAnchor>
    <xdr:from>
      <xdr:col>26</xdr:col>
      <xdr:colOff>180975</xdr:colOff>
      <xdr:row>19</xdr:row>
      <xdr:rowOff>44817</xdr:rowOff>
    </xdr:from>
    <xdr:to>
      <xdr:col>30</xdr:col>
      <xdr:colOff>157163</xdr:colOff>
      <xdr:row>25</xdr:row>
      <xdr:rowOff>85725</xdr:rowOff>
    </xdr:to>
    <xdr:cxnSp macro="">
      <xdr:nvCxnSpPr>
        <xdr:cNvPr id="14" name="直線コネクタ 13"/>
        <xdr:cNvCxnSpPr>
          <a:endCxn id="12" idx="1"/>
        </xdr:cNvCxnSpPr>
      </xdr:nvCxnSpPr>
      <xdr:spPr>
        <a:xfrm flipV="1">
          <a:off x="6372225" y="3311892"/>
          <a:ext cx="928688" cy="1069608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2"/>
  <sheetViews>
    <sheetView tabSelected="1" view="pageBreakPreview" zoomScaleNormal="100" zoomScaleSheetLayoutView="100" workbookViewId="0">
      <selection activeCell="F3" sqref="F3:AB4"/>
    </sheetView>
  </sheetViews>
  <sheetFormatPr defaultRowHeight="13.5" x14ac:dyDescent="0.15"/>
  <cols>
    <col min="1" max="52" width="3.125" customWidth="1"/>
  </cols>
  <sheetData>
    <row r="1" spans="1:28" ht="12.95" customHeight="1" x14ac:dyDescent="0.15">
      <c r="A1" s="12" t="s">
        <v>44</v>
      </c>
    </row>
    <row r="2" spans="1:28" ht="12.95" customHeight="1" x14ac:dyDescent="0.15">
      <c r="A2" s="11" t="s">
        <v>2</v>
      </c>
    </row>
    <row r="3" spans="1:28" ht="12.95" customHeight="1" x14ac:dyDescent="0.15">
      <c r="A3" s="136" t="s">
        <v>3</v>
      </c>
      <c r="B3" s="137"/>
      <c r="C3" s="137"/>
      <c r="D3" s="137"/>
      <c r="E3" s="138"/>
      <c r="F3" s="290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2"/>
    </row>
    <row r="4" spans="1:28" ht="12.95" customHeight="1" x14ac:dyDescent="0.15">
      <c r="A4" s="139"/>
      <c r="B4" s="140"/>
      <c r="C4" s="140"/>
      <c r="D4" s="140"/>
      <c r="E4" s="141"/>
      <c r="F4" s="293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5"/>
    </row>
    <row r="5" spans="1:28" ht="12.95" customHeight="1" x14ac:dyDescent="0.15">
      <c r="A5" s="136" t="s">
        <v>4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8"/>
      <c r="M5" s="142" t="s">
        <v>33</v>
      </c>
      <c r="N5" s="143"/>
      <c r="O5" s="143"/>
      <c r="P5" s="143"/>
      <c r="Q5" s="143"/>
      <c r="R5" s="143"/>
      <c r="S5" s="143"/>
      <c r="T5" s="144"/>
      <c r="U5" s="142" t="s">
        <v>34</v>
      </c>
      <c r="V5" s="143"/>
      <c r="W5" s="143"/>
      <c r="X5" s="143"/>
      <c r="Y5" s="143"/>
      <c r="Z5" s="143"/>
      <c r="AA5" s="143"/>
      <c r="AB5" s="144"/>
    </row>
    <row r="6" spans="1:28" ht="12.95" customHeight="1" x14ac:dyDescent="0.15">
      <c r="A6" s="139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1"/>
      <c r="M6" s="145"/>
      <c r="N6" s="146"/>
      <c r="O6" s="146"/>
      <c r="P6" s="146"/>
      <c r="Q6" s="146"/>
      <c r="R6" s="146"/>
      <c r="S6" s="146"/>
      <c r="T6" s="147"/>
      <c r="U6" s="145"/>
      <c r="V6" s="146"/>
      <c r="W6" s="146"/>
      <c r="X6" s="146"/>
      <c r="Y6" s="146"/>
      <c r="Z6" s="146"/>
      <c r="AA6" s="146"/>
      <c r="AB6" s="147"/>
    </row>
    <row r="7" spans="1:28" ht="12.95" customHeight="1" x14ac:dyDescent="0.15">
      <c r="A7" s="136" t="s">
        <v>19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8"/>
      <c r="M7" s="275"/>
      <c r="N7" s="276"/>
      <c r="O7" s="276"/>
      <c r="P7" s="276"/>
      <c r="Q7" s="276"/>
      <c r="R7" s="276"/>
      <c r="S7" s="276"/>
      <c r="T7" s="277"/>
      <c r="U7" s="275"/>
      <c r="V7" s="276"/>
      <c r="W7" s="276"/>
      <c r="X7" s="276"/>
      <c r="Y7" s="276"/>
      <c r="Z7" s="276"/>
      <c r="AA7" s="276"/>
      <c r="AB7" s="277"/>
    </row>
    <row r="8" spans="1:28" ht="12.95" customHeight="1" x14ac:dyDescent="0.15">
      <c r="A8" s="187"/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9"/>
      <c r="M8" s="278"/>
      <c r="N8" s="279"/>
      <c r="O8" s="279"/>
      <c r="P8" s="279"/>
      <c r="Q8" s="279"/>
      <c r="R8" s="279"/>
      <c r="S8" s="279"/>
      <c r="T8" s="280"/>
      <c r="U8" s="278"/>
      <c r="V8" s="279"/>
      <c r="W8" s="279"/>
      <c r="X8" s="279"/>
      <c r="Y8" s="279"/>
      <c r="Z8" s="279"/>
      <c r="AA8" s="279"/>
      <c r="AB8" s="280"/>
    </row>
    <row r="9" spans="1:28" ht="12.95" customHeight="1" x14ac:dyDescent="0.15">
      <c r="A9" s="181" t="s">
        <v>20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3"/>
      <c r="M9" s="281"/>
      <c r="N9" s="282"/>
      <c r="O9" s="282"/>
      <c r="P9" s="282"/>
      <c r="Q9" s="282"/>
      <c r="R9" s="282"/>
      <c r="S9" s="282"/>
      <c r="T9" s="283"/>
      <c r="U9" s="281"/>
      <c r="V9" s="282"/>
      <c r="W9" s="282"/>
      <c r="X9" s="282"/>
      <c r="Y9" s="282"/>
      <c r="Z9" s="282"/>
      <c r="AA9" s="282"/>
      <c r="AB9" s="283"/>
    </row>
    <row r="10" spans="1:28" ht="12.95" customHeight="1" x14ac:dyDescent="0.15">
      <c r="A10" s="187"/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9"/>
      <c r="M10" s="278"/>
      <c r="N10" s="279"/>
      <c r="O10" s="279"/>
      <c r="P10" s="279"/>
      <c r="Q10" s="279"/>
      <c r="R10" s="279"/>
      <c r="S10" s="279"/>
      <c r="T10" s="280"/>
      <c r="U10" s="278"/>
      <c r="V10" s="279"/>
      <c r="W10" s="279"/>
      <c r="X10" s="279"/>
      <c r="Y10" s="279"/>
      <c r="Z10" s="279"/>
      <c r="AA10" s="279"/>
      <c r="AB10" s="280"/>
    </row>
    <row r="11" spans="1:28" ht="12.95" customHeight="1" x14ac:dyDescent="0.15">
      <c r="A11" s="181" t="s">
        <v>21</v>
      </c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3"/>
      <c r="M11" s="281"/>
      <c r="N11" s="282"/>
      <c r="O11" s="282"/>
      <c r="P11" s="282"/>
      <c r="Q11" s="282"/>
      <c r="R11" s="282"/>
      <c r="S11" s="282"/>
      <c r="T11" s="283"/>
      <c r="U11" s="281"/>
      <c r="V11" s="282"/>
      <c r="W11" s="282"/>
      <c r="X11" s="282"/>
      <c r="Y11" s="282"/>
      <c r="Z11" s="282"/>
      <c r="AA11" s="282"/>
      <c r="AB11" s="283"/>
    </row>
    <row r="12" spans="1:28" ht="12.95" customHeight="1" x14ac:dyDescent="0.15">
      <c r="A12" s="187"/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9"/>
      <c r="M12" s="278"/>
      <c r="N12" s="279"/>
      <c r="O12" s="279"/>
      <c r="P12" s="279"/>
      <c r="Q12" s="279"/>
      <c r="R12" s="279"/>
      <c r="S12" s="279"/>
      <c r="T12" s="280"/>
      <c r="U12" s="278"/>
      <c r="V12" s="279"/>
      <c r="W12" s="279"/>
      <c r="X12" s="279"/>
      <c r="Y12" s="279"/>
      <c r="Z12" s="279"/>
      <c r="AA12" s="279"/>
      <c r="AB12" s="280"/>
    </row>
    <row r="13" spans="1:28" ht="12.95" customHeight="1" x14ac:dyDescent="0.15">
      <c r="A13" s="181" t="s">
        <v>22</v>
      </c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3"/>
      <c r="M13" s="281"/>
      <c r="N13" s="282"/>
      <c r="O13" s="282"/>
      <c r="P13" s="282"/>
      <c r="Q13" s="282"/>
      <c r="R13" s="282"/>
      <c r="S13" s="282"/>
      <c r="T13" s="283"/>
      <c r="U13" s="281"/>
      <c r="V13" s="282"/>
      <c r="W13" s="282"/>
      <c r="X13" s="282"/>
      <c r="Y13" s="282"/>
      <c r="Z13" s="282"/>
      <c r="AA13" s="282"/>
      <c r="AB13" s="283"/>
    </row>
    <row r="14" spans="1:28" ht="12.95" customHeight="1" x14ac:dyDescent="0.15">
      <c r="A14" s="187"/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9"/>
      <c r="M14" s="278"/>
      <c r="N14" s="279"/>
      <c r="O14" s="279"/>
      <c r="P14" s="279"/>
      <c r="Q14" s="279"/>
      <c r="R14" s="279"/>
      <c r="S14" s="279"/>
      <c r="T14" s="280"/>
      <c r="U14" s="278"/>
      <c r="V14" s="279"/>
      <c r="W14" s="279"/>
      <c r="X14" s="279"/>
      <c r="Y14" s="279"/>
      <c r="Z14" s="279"/>
      <c r="AA14" s="279"/>
      <c r="AB14" s="280"/>
    </row>
    <row r="15" spans="1:28" ht="12.95" customHeight="1" x14ac:dyDescent="0.15">
      <c r="A15" s="181" t="s">
        <v>23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3"/>
      <c r="M15" s="281"/>
      <c r="N15" s="282"/>
      <c r="O15" s="282"/>
      <c r="P15" s="282"/>
      <c r="Q15" s="282"/>
      <c r="R15" s="282"/>
      <c r="S15" s="282"/>
      <c r="T15" s="283"/>
      <c r="U15" s="281"/>
      <c r="V15" s="282"/>
      <c r="W15" s="282"/>
      <c r="X15" s="282"/>
      <c r="Y15" s="282"/>
      <c r="Z15" s="282"/>
      <c r="AA15" s="282"/>
      <c r="AB15" s="283"/>
    </row>
    <row r="16" spans="1:28" ht="12.95" customHeight="1" x14ac:dyDescent="0.15">
      <c r="A16" s="187"/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9"/>
      <c r="M16" s="278"/>
      <c r="N16" s="279"/>
      <c r="O16" s="279"/>
      <c r="P16" s="279"/>
      <c r="Q16" s="279"/>
      <c r="R16" s="279"/>
      <c r="S16" s="279"/>
      <c r="T16" s="280"/>
      <c r="U16" s="278"/>
      <c r="V16" s="279"/>
      <c r="W16" s="279"/>
      <c r="X16" s="279"/>
      <c r="Y16" s="279"/>
      <c r="Z16" s="279"/>
      <c r="AA16" s="279"/>
      <c r="AB16" s="280"/>
    </row>
    <row r="17" spans="1:28" ht="12.95" customHeight="1" x14ac:dyDescent="0.15">
      <c r="A17" s="252" t="s">
        <v>32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3"/>
      <c r="M17" s="284"/>
      <c r="N17" s="285"/>
      <c r="O17" s="285"/>
      <c r="P17" s="285"/>
      <c r="Q17" s="285"/>
      <c r="R17" s="285"/>
      <c r="S17" s="285"/>
      <c r="T17" s="286"/>
      <c r="U17" s="238"/>
      <c r="V17" s="239"/>
      <c r="W17" s="239"/>
      <c r="X17" s="239"/>
      <c r="Y17" s="239"/>
      <c r="Z17" s="239"/>
      <c r="AA17" s="239"/>
      <c r="AB17" s="240"/>
    </row>
    <row r="18" spans="1:28" ht="12.95" customHeight="1" x14ac:dyDescent="0.15">
      <c r="A18" s="184"/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6"/>
      <c r="M18" s="287"/>
      <c r="N18" s="288"/>
      <c r="O18" s="288"/>
      <c r="P18" s="288"/>
      <c r="Q18" s="288"/>
      <c r="R18" s="288"/>
      <c r="S18" s="288"/>
      <c r="T18" s="289"/>
      <c r="U18" s="241"/>
      <c r="V18" s="242"/>
      <c r="W18" s="242"/>
      <c r="X18" s="242"/>
      <c r="Y18" s="242"/>
      <c r="Z18" s="242"/>
      <c r="AA18" s="242"/>
      <c r="AB18" s="243"/>
    </row>
    <row r="19" spans="1:28" ht="12.95" customHeight="1" x14ac:dyDescent="0.15">
      <c r="A19" s="136" t="s">
        <v>24</v>
      </c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8"/>
      <c r="M19" s="244">
        <f>SUM(M7:T18)</f>
        <v>0</v>
      </c>
      <c r="N19" s="245"/>
      <c r="O19" s="245"/>
      <c r="P19" s="245"/>
      <c r="Q19" s="245"/>
      <c r="R19" s="245"/>
      <c r="S19" s="245"/>
      <c r="T19" s="246"/>
      <c r="U19" s="244">
        <f>SUM(U7:AB18)</f>
        <v>0</v>
      </c>
      <c r="V19" s="245"/>
      <c r="W19" s="245"/>
      <c r="X19" s="245"/>
      <c r="Y19" s="245"/>
      <c r="Z19" s="245"/>
      <c r="AA19" s="245"/>
      <c r="AB19" s="246"/>
    </row>
    <row r="20" spans="1:28" ht="12.95" customHeight="1" x14ac:dyDescent="0.15">
      <c r="A20" s="184"/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6"/>
      <c r="M20" s="247"/>
      <c r="N20" s="248"/>
      <c r="O20" s="248"/>
      <c r="P20" s="248"/>
      <c r="Q20" s="248"/>
      <c r="R20" s="248"/>
      <c r="S20" s="248"/>
      <c r="T20" s="249"/>
      <c r="U20" s="247"/>
      <c r="V20" s="248"/>
      <c r="W20" s="248"/>
      <c r="X20" s="248"/>
      <c r="Y20" s="248"/>
      <c r="Z20" s="248"/>
      <c r="AA20" s="248"/>
      <c r="AB20" s="249"/>
    </row>
    <row r="21" spans="1:28" ht="12.95" customHeight="1" x14ac:dyDescent="0.15">
      <c r="A21" s="252" t="s">
        <v>25</v>
      </c>
      <c r="B21" s="253"/>
      <c r="C21" s="253"/>
      <c r="D21" s="253"/>
      <c r="E21" s="253"/>
      <c r="F21" s="253"/>
      <c r="G21" s="253"/>
      <c r="H21" s="253"/>
      <c r="I21" s="253"/>
      <c r="J21" s="253"/>
      <c r="K21" s="253"/>
      <c r="L21" s="254"/>
      <c r="M21" s="210">
        <f>ROUNDUP(M19/1000,1)</f>
        <v>0</v>
      </c>
      <c r="N21" s="211"/>
      <c r="O21" s="211"/>
      <c r="P21" s="211"/>
      <c r="Q21" s="211"/>
      <c r="R21" s="214" t="s">
        <v>35</v>
      </c>
      <c r="S21" s="214"/>
      <c r="T21" s="215"/>
      <c r="U21" s="210">
        <f>ROUNDUP(U19/1000,1)</f>
        <v>0</v>
      </c>
      <c r="V21" s="211"/>
      <c r="W21" s="211"/>
      <c r="X21" s="211"/>
      <c r="Y21" s="211"/>
      <c r="Z21" s="214" t="s">
        <v>35</v>
      </c>
      <c r="AA21" s="214"/>
      <c r="AB21" s="215"/>
    </row>
    <row r="22" spans="1:28" ht="12.95" customHeight="1" x14ac:dyDescent="0.15">
      <c r="A22" s="200"/>
      <c r="B22" s="255"/>
      <c r="C22" s="255"/>
      <c r="D22" s="255"/>
      <c r="E22" s="255"/>
      <c r="F22" s="255"/>
      <c r="G22" s="255"/>
      <c r="H22" s="255"/>
      <c r="I22" s="255"/>
      <c r="J22" s="255"/>
      <c r="K22" s="255"/>
      <c r="L22" s="201"/>
      <c r="M22" s="212"/>
      <c r="N22" s="213"/>
      <c r="O22" s="213"/>
      <c r="P22" s="213"/>
      <c r="Q22" s="213"/>
      <c r="R22" s="216"/>
      <c r="S22" s="216"/>
      <c r="T22" s="217"/>
      <c r="U22" s="218"/>
      <c r="V22" s="219"/>
      <c r="W22" s="219"/>
      <c r="X22" s="219"/>
      <c r="Y22" s="219"/>
      <c r="Z22" s="220"/>
      <c r="AA22" s="220"/>
      <c r="AB22" s="221"/>
    </row>
    <row r="23" spans="1:28" ht="12.95" customHeight="1" x14ac:dyDescent="0.15">
      <c r="A23" s="198" t="s">
        <v>26</v>
      </c>
      <c r="B23" s="185"/>
      <c r="C23" s="185"/>
      <c r="D23" s="185"/>
      <c r="E23" s="185"/>
      <c r="F23" s="185"/>
      <c r="G23" s="185"/>
      <c r="H23" s="185"/>
      <c r="I23" s="185"/>
      <c r="J23" s="185"/>
      <c r="K23" s="185"/>
      <c r="L23" s="186"/>
      <c r="M23" s="247">
        <f>SUM(M7:T16)-M25</f>
        <v>0</v>
      </c>
      <c r="N23" s="248"/>
      <c r="O23" s="248"/>
      <c r="P23" s="248"/>
      <c r="Q23" s="248"/>
      <c r="R23" s="248"/>
      <c r="S23" s="248"/>
      <c r="T23" s="248"/>
      <c r="U23" s="17" t="s">
        <v>41</v>
      </c>
      <c r="V23" s="18"/>
      <c r="W23" s="18"/>
      <c r="X23" s="18"/>
      <c r="Y23" s="21"/>
      <c r="Z23" s="21"/>
      <c r="AA23" s="21"/>
      <c r="AB23" s="22"/>
    </row>
    <row r="24" spans="1:28" ht="12.95" customHeight="1" x14ac:dyDescent="0.15">
      <c r="A24" s="187"/>
      <c r="B24" s="188"/>
      <c r="C24" s="188"/>
      <c r="D24" s="188"/>
      <c r="E24" s="188"/>
      <c r="F24" s="188"/>
      <c r="G24" s="188"/>
      <c r="H24" s="188"/>
      <c r="I24" s="188"/>
      <c r="J24" s="188"/>
      <c r="K24" s="188"/>
      <c r="L24" s="189"/>
      <c r="M24" s="250"/>
      <c r="N24" s="251"/>
      <c r="O24" s="251"/>
      <c r="P24" s="251"/>
      <c r="Q24" s="251"/>
      <c r="R24" s="251"/>
      <c r="S24" s="251"/>
      <c r="T24" s="251"/>
      <c r="U24" s="8"/>
      <c r="V24" s="2"/>
      <c r="W24" s="222" t="s">
        <v>40</v>
      </c>
      <c r="X24" s="223"/>
      <c r="Y24" s="226" t="s">
        <v>42</v>
      </c>
      <c r="Z24" s="227"/>
      <c r="AA24" s="228"/>
      <c r="AB24" s="13"/>
    </row>
    <row r="25" spans="1:28" ht="12.95" customHeight="1" x14ac:dyDescent="0.15">
      <c r="A25" s="181" t="s">
        <v>5</v>
      </c>
      <c r="B25" s="182"/>
      <c r="C25" s="182"/>
      <c r="D25" s="182"/>
      <c r="E25" s="182"/>
      <c r="F25" s="182"/>
      <c r="G25" s="182"/>
      <c r="H25" s="182"/>
      <c r="I25" s="182"/>
      <c r="J25" s="182"/>
      <c r="K25" s="182"/>
      <c r="L25" s="183"/>
      <c r="M25" s="281"/>
      <c r="N25" s="282"/>
      <c r="O25" s="282"/>
      <c r="P25" s="282"/>
      <c r="Q25" s="282"/>
      <c r="R25" s="282"/>
      <c r="S25" s="282"/>
      <c r="T25" s="282"/>
      <c r="U25" s="6"/>
      <c r="V25" s="7"/>
      <c r="W25" s="224"/>
      <c r="X25" s="225"/>
      <c r="Y25" s="229"/>
      <c r="Z25" s="230"/>
      <c r="AA25" s="231"/>
      <c r="AB25" s="13"/>
    </row>
    <row r="26" spans="1:28" ht="12.95" customHeight="1" x14ac:dyDescent="0.15">
      <c r="A26" s="187"/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9"/>
      <c r="M26" s="278"/>
      <c r="N26" s="279"/>
      <c r="O26" s="279"/>
      <c r="P26" s="279"/>
      <c r="Q26" s="279"/>
      <c r="R26" s="279"/>
      <c r="S26" s="279"/>
      <c r="T26" s="279"/>
      <c r="U26" s="133" t="s">
        <v>36</v>
      </c>
      <c r="V26" s="134"/>
      <c r="W26" s="133">
        <v>0.8</v>
      </c>
      <c r="X26" s="135"/>
      <c r="Y26" s="202">
        <f>U21*W26</f>
        <v>0</v>
      </c>
      <c r="Z26" s="202"/>
      <c r="AA26" s="203"/>
      <c r="AB26" s="13"/>
    </row>
    <row r="27" spans="1:28" ht="12.95" customHeight="1" x14ac:dyDescent="0.15">
      <c r="A27" s="181" t="s">
        <v>6</v>
      </c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3"/>
      <c r="M27" s="281"/>
      <c r="N27" s="282"/>
      <c r="O27" s="282"/>
      <c r="P27" s="282"/>
      <c r="Q27" s="282"/>
      <c r="R27" s="282"/>
      <c r="S27" s="282"/>
      <c r="T27" s="282"/>
      <c r="U27" s="128" t="s">
        <v>37</v>
      </c>
      <c r="V27" s="129"/>
      <c r="W27" s="128">
        <v>0.85</v>
      </c>
      <c r="X27" s="130"/>
      <c r="Y27" s="131">
        <f>U21*W27</f>
        <v>0</v>
      </c>
      <c r="Z27" s="131"/>
      <c r="AA27" s="132"/>
      <c r="AB27" s="13"/>
    </row>
    <row r="28" spans="1:28" ht="12.95" customHeight="1" x14ac:dyDescent="0.15">
      <c r="A28" s="187"/>
      <c r="B28" s="188"/>
      <c r="C28" s="188"/>
      <c r="D28" s="188"/>
      <c r="E28" s="188"/>
      <c r="F28" s="188"/>
      <c r="G28" s="188"/>
      <c r="H28" s="188"/>
      <c r="I28" s="188"/>
      <c r="J28" s="188"/>
      <c r="K28" s="188"/>
      <c r="L28" s="189"/>
      <c r="M28" s="278"/>
      <c r="N28" s="279"/>
      <c r="O28" s="279"/>
      <c r="P28" s="279"/>
      <c r="Q28" s="279"/>
      <c r="R28" s="279"/>
      <c r="S28" s="279"/>
      <c r="T28" s="279"/>
      <c r="U28" s="128" t="s">
        <v>38</v>
      </c>
      <c r="V28" s="129"/>
      <c r="W28" s="128">
        <v>0.9</v>
      </c>
      <c r="X28" s="130"/>
      <c r="Y28" s="131">
        <f>U21*W28</f>
        <v>0</v>
      </c>
      <c r="Z28" s="131"/>
      <c r="AA28" s="132"/>
      <c r="AB28" s="13"/>
    </row>
    <row r="29" spans="1:28" ht="12.95" customHeight="1" x14ac:dyDescent="0.15">
      <c r="A29" s="181" t="s">
        <v>7</v>
      </c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3"/>
      <c r="M29" s="204">
        <f>M25+M27+M17</f>
        <v>0</v>
      </c>
      <c r="N29" s="205"/>
      <c r="O29" s="205"/>
      <c r="P29" s="205"/>
      <c r="Q29" s="205"/>
      <c r="R29" s="205"/>
      <c r="S29" s="205"/>
      <c r="T29" s="205"/>
      <c r="U29" s="114" t="s">
        <v>39</v>
      </c>
      <c r="V29" s="115"/>
      <c r="W29" s="114">
        <v>1</v>
      </c>
      <c r="X29" s="116"/>
      <c r="Y29" s="117">
        <f>U21*W29</f>
        <v>0</v>
      </c>
      <c r="Z29" s="117"/>
      <c r="AA29" s="118"/>
      <c r="AB29" s="13"/>
    </row>
    <row r="30" spans="1:28" ht="12.95" customHeight="1" x14ac:dyDescent="0.15">
      <c r="A30" s="187"/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9"/>
      <c r="M30" s="250"/>
      <c r="N30" s="251"/>
      <c r="O30" s="251"/>
      <c r="P30" s="251"/>
      <c r="Q30" s="251"/>
      <c r="R30" s="251"/>
      <c r="S30" s="251"/>
      <c r="T30" s="251"/>
      <c r="U30" s="27" t="s">
        <v>29</v>
      </c>
      <c r="V30" s="25" t="s">
        <v>70</v>
      </c>
      <c r="W30" s="24"/>
      <c r="X30" s="24"/>
      <c r="Y30" s="25"/>
      <c r="Z30" s="26"/>
      <c r="AA30" s="26"/>
      <c r="AB30" s="13"/>
    </row>
    <row r="31" spans="1:28" ht="12.95" customHeight="1" x14ac:dyDescent="0.15">
      <c r="A31" s="181" t="s">
        <v>8</v>
      </c>
      <c r="B31" s="182"/>
      <c r="C31" s="182"/>
      <c r="D31" s="182"/>
      <c r="E31" s="182"/>
      <c r="F31" s="182"/>
      <c r="G31" s="182"/>
      <c r="H31" s="182"/>
      <c r="I31" s="182"/>
      <c r="J31" s="182"/>
      <c r="K31" s="182"/>
      <c r="L31" s="183"/>
      <c r="M31" s="204">
        <f>IFERROR(ROUNDUP(M19/U19,2),0)</f>
        <v>0</v>
      </c>
      <c r="N31" s="205"/>
      <c r="O31" s="205"/>
      <c r="P31" s="205"/>
      <c r="Q31" s="205"/>
      <c r="R31" s="205"/>
      <c r="S31" s="205"/>
      <c r="T31" s="206"/>
      <c r="U31" s="26" t="s">
        <v>71</v>
      </c>
      <c r="V31" s="26"/>
      <c r="W31" s="20"/>
      <c r="X31" s="20"/>
      <c r="Y31" s="20"/>
      <c r="Z31" s="20"/>
      <c r="AA31" s="20"/>
      <c r="AB31" s="23"/>
    </row>
    <row r="32" spans="1:28" ht="12.95" customHeight="1" x14ac:dyDescent="0.15">
      <c r="A32" s="139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1"/>
      <c r="M32" s="207"/>
      <c r="N32" s="208"/>
      <c r="O32" s="208"/>
      <c r="P32" s="208"/>
      <c r="Q32" s="208"/>
      <c r="R32" s="208"/>
      <c r="S32" s="208"/>
      <c r="T32" s="209"/>
      <c r="U32" s="28" t="s">
        <v>72</v>
      </c>
      <c r="V32" s="28"/>
      <c r="W32" s="19"/>
      <c r="X32" s="19"/>
      <c r="Y32" s="14"/>
      <c r="Z32" s="14"/>
      <c r="AA32" s="14"/>
      <c r="AB32" s="15"/>
    </row>
    <row r="33" spans="1:35" ht="12.95" customHeight="1" x14ac:dyDescent="0.15"/>
    <row r="34" spans="1:35" ht="12.95" customHeight="1" x14ac:dyDescent="0.15">
      <c r="A34" s="11" t="s">
        <v>9</v>
      </c>
    </row>
    <row r="35" spans="1:35" ht="12.95" customHeight="1" x14ac:dyDescent="0.15">
      <c r="A35" s="190" t="s">
        <v>10</v>
      </c>
      <c r="B35" s="191"/>
      <c r="C35" s="196" t="s">
        <v>11</v>
      </c>
      <c r="D35" s="197"/>
      <c r="E35" s="119" t="s">
        <v>14</v>
      </c>
      <c r="F35" s="120"/>
      <c r="G35" s="120"/>
      <c r="H35" s="120"/>
      <c r="I35" s="120"/>
      <c r="J35" s="120"/>
      <c r="K35" s="120"/>
      <c r="L35" s="121"/>
      <c r="M35" s="163">
        <f>ROUNDUP((SUM(M7:T16)-M25)/1000,1)</f>
        <v>0</v>
      </c>
      <c r="N35" s="164"/>
      <c r="O35" s="164"/>
      <c r="P35" s="165"/>
      <c r="Q35" s="136" t="s">
        <v>16</v>
      </c>
      <c r="R35" s="137"/>
      <c r="S35" s="137"/>
      <c r="T35" s="138"/>
      <c r="U35" s="81"/>
      <c r="V35" s="61"/>
      <c r="W35" s="61"/>
      <c r="X35" s="61"/>
      <c r="Y35" s="63"/>
      <c r="Z35" s="63"/>
      <c r="AA35" s="63"/>
      <c r="AB35" s="64"/>
      <c r="AI35" s="16"/>
    </row>
    <row r="36" spans="1:35" ht="12.95" customHeight="1" x14ac:dyDescent="0.15">
      <c r="A36" s="192"/>
      <c r="B36" s="193"/>
      <c r="C36" s="198"/>
      <c r="D36" s="199"/>
      <c r="E36" s="122"/>
      <c r="F36" s="123"/>
      <c r="G36" s="123"/>
      <c r="H36" s="123"/>
      <c r="I36" s="123"/>
      <c r="J36" s="123"/>
      <c r="K36" s="123"/>
      <c r="L36" s="124"/>
      <c r="M36" s="166"/>
      <c r="N36" s="167"/>
      <c r="O36" s="167"/>
      <c r="P36" s="168"/>
      <c r="Q36" s="184"/>
      <c r="R36" s="185"/>
      <c r="S36" s="185"/>
      <c r="T36" s="186"/>
      <c r="U36" s="82" t="s">
        <v>73</v>
      </c>
      <c r="V36" s="70"/>
      <c r="W36" s="70"/>
      <c r="X36" s="70"/>
      <c r="Y36" s="65"/>
      <c r="Z36" s="65"/>
      <c r="AA36" s="65"/>
      <c r="AB36" s="66"/>
    </row>
    <row r="37" spans="1:35" ht="12.95" customHeight="1" x14ac:dyDescent="0.15">
      <c r="A37" s="192"/>
      <c r="B37" s="193"/>
      <c r="C37" s="198"/>
      <c r="D37" s="199"/>
      <c r="E37" s="91" t="s">
        <v>13</v>
      </c>
      <c r="F37" s="92"/>
      <c r="G37" s="92"/>
      <c r="H37" s="92"/>
      <c r="I37" s="92"/>
      <c r="J37" s="92"/>
      <c r="K37" s="92"/>
      <c r="L37" s="93"/>
      <c r="M37" s="169">
        <f>U21-M35</f>
        <v>0</v>
      </c>
      <c r="N37" s="170"/>
      <c r="O37" s="170"/>
      <c r="P37" s="171"/>
      <c r="Q37" s="181" t="s">
        <v>16</v>
      </c>
      <c r="R37" s="182"/>
      <c r="S37" s="182"/>
      <c r="T37" s="183"/>
      <c r="U37" s="81" t="s">
        <v>74</v>
      </c>
      <c r="V37" s="61"/>
      <c r="W37" s="62"/>
      <c r="X37" s="296"/>
      <c r="Y37" s="297"/>
      <c r="Z37" s="298"/>
      <c r="AA37" s="63"/>
      <c r="AB37" s="64"/>
    </row>
    <row r="38" spans="1:35" ht="12.95" customHeight="1" x14ac:dyDescent="0.15">
      <c r="A38" s="192"/>
      <c r="B38" s="193"/>
      <c r="C38" s="198"/>
      <c r="D38" s="199"/>
      <c r="E38" s="125"/>
      <c r="F38" s="126"/>
      <c r="G38" s="126"/>
      <c r="H38" s="126"/>
      <c r="I38" s="126"/>
      <c r="J38" s="126"/>
      <c r="K38" s="126"/>
      <c r="L38" s="127"/>
      <c r="M38" s="172"/>
      <c r="N38" s="173"/>
      <c r="O38" s="173"/>
      <c r="P38" s="174"/>
      <c r="Q38" s="187"/>
      <c r="R38" s="188"/>
      <c r="S38" s="188"/>
      <c r="T38" s="189"/>
      <c r="U38" s="82"/>
      <c r="V38" s="67"/>
      <c r="W38" s="68"/>
      <c r="X38" s="299"/>
      <c r="Y38" s="300"/>
      <c r="Z38" s="301"/>
      <c r="AA38" s="80" t="s">
        <v>77</v>
      </c>
      <c r="AB38" s="66"/>
    </row>
    <row r="39" spans="1:35" ht="12.95" customHeight="1" x14ac:dyDescent="0.15">
      <c r="A39" s="192"/>
      <c r="B39" s="193"/>
      <c r="C39" s="198"/>
      <c r="D39" s="199"/>
      <c r="E39" s="91" t="s">
        <v>18</v>
      </c>
      <c r="F39" s="92"/>
      <c r="G39" s="92"/>
      <c r="H39" s="92"/>
      <c r="I39" s="92"/>
      <c r="J39" s="92"/>
      <c r="K39" s="92"/>
      <c r="L39" s="93"/>
      <c r="M39" s="157">
        <f>IFERROR(ROUNDDOWN(M37/U21,2),0)</f>
        <v>0</v>
      </c>
      <c r="N39" s="158"/>
      <c r="O39" s="158"/>
      <c r="P39" s="159"/>
      <c r="Q39" s="91" t="s">
        <v>17</v>
      </c>
      <c r="R39" s="92"/>
      <c r="S39" s="92"/>
      <c r="T39" s="93"/>
      <c r="U39" s="81" t="s">
        <v>75</v>
      </c>
      <c r="V39" s="61"/>
      <c r="W39" s="62"/>
      <c r="X39" s="296"/>
      <c r="Y39" s="297"/>
      <c r="Z39" s="298"/>
      <c r="AA39" s="63"/>
      <c r="AB39" s="64"/>
    </row>
    <row r="40" spans="1:35" ht="12.95" customHeight="1" x14ac:dyDescent="0.15">
      <c r="A40" s="192"/>
      <c r="B40" s="193"/>
      <c r="C40" s="200"/>
      <c r="D40" s="201"/>
      <c r="E40" s="94"/>
      <c r="F40" s="95"/>
      <c r="G40" s="95"/>
      <c r="H40" s="95"/>
      <c r="I40" s="95"/>
      <c r="J40" s="95"/>
      <c r="K40" s="95"/>
      <c r="L40" s="96"/>
      <c r="M40" s="160"/>
      <c r="N40" s="161"/>
      <c r="O40" s="161"/>
      <c r="P40" s="162"/>
      <c r="Q40" s="94"/>
      <c r="R40" s="95"/>
      <c r="S40" s="95"/>
      <c r="T40" s="96"/>
      <c r="U40" s="83"/>
      <c r="V40" s="70"/>
      <c r="W40" s="77"/>
      <c r="X40" s="299"/>
      <c r="Y40" s="300"/>
      <c r="Z40" s="301"/>
      <c r="AA40" s="112" t="s">
        <v>78</v>
      </c>
      <c r="AB40" s="113"/>
    </row>
    <row r="41" spans="1:35" ht="12.95" customHeight="1" x14ac:dyDescent="0.15">
      <c r="A41" s="192"/>
      <c r="B41" s="193"/>
      <c r="C41" s="196" t="s">
        <v>12</v>
      </c>
      <c r="D41" s="197"/>
      <c r="E41" s="97" t="s">
        <v>15</v>
      </c>
      <c r="F41" s="98"/>
      <c r="G41" s="98"/>
      <c r="H41" s="98"/>
      <c r="I41" s="98"/>
      <c r="J41" s="98"/>
      <c r="K41" s="98"/>
      <c r="L41" s="99"/>
      <c r="M41" s="175">
        <f>ROUNDUP((SUM(M7:T16)-M25-M27)/1000,1)</f>
        <v>0</v>
      </c>
      <c r="N41" s="176"/>
      <c r="O41" s="176"/>
      <c r="P41" s="177"/>
      <c r="Q41" s="136" t="s">
        <v>16</v>
      </c>
      <c r="R41" s="137"/>
      <c r="S41" s="137"/>
      <c r="T41" s="138"/>
      <c r="U41" s="81" t="s">
        <v>76</v>
      </c>
      <c r="V41" s="61"/>
      <c r="W41" s="62"/>
      <c r="X41" s="296"/>
      <c r="Y41" s="297"/>
      <c r="Z41" s="298"/>
      <c r="AA41" s="73"/>
      <c r="AB41" s="74"/>
    </row>
    <row r="42" spans="1:35" ht="12.95" customHeight="1" x14ac:dyDescent="0.15">
      <c r="A42" s="192"/>
      <c r="B42" s="193"/>
      <c r="C42" s="198"/>
      <c r="D42" s="199"/>
      <c r="E42" s="100"/>
      <c r="F42" s="101"/>
      <c r="G42" s="101"/>
      <c r="H42" s="101"/>
      <c r="I42" s="101"/>
      <c r="J42" s="101"/>
      <c r="K42" s="101"/>
      <c r="L42" s="102"/>
      <c r="M42" s="178"/>
      <c r="N42" s="179"/>
      <c r="O42" s="179"/>
      <c r="P42" s="180"/>
      <c r="Q42" s="184"/>
      <c r="R42" s="185"/>
      <c r="S42" s="185"/>
      <c r="T42" s="186"/>
      <c r="U42" s="6"/>
      <c r="V42" s="67"/>
      <c r="W42" s="68"/>
      <c r="X42" s="299"/>
      <c r="Y42" s="300"/>
      <c r="Z42" s="301"/>
      <c r="AA42" s="78"/>
      <c r="AB42" s="79"/>
    </row>
    <row r="43" spans="1:35" ht="12.95" customHeight="1" x14ac:dyDescent="0.15">
      <c r="A43" s="192"/>
      <c r="B43" s="193"/>
      <c r="C43" s="198"/>
      <c r="D43" s="199"/>
      <c r="E43" s="103" t="s">
        <v>13</v>
      </c>
      <c r="F43" s="104"/>
      <c r="G43" s="104"/>
      <c r="H43" s="104"/>
      <c r="I43" s="104"/>
      <c r="J43" s="104"/>
      <c r="K43" s="104"/>
      <c r="L43" s="105"/>
      <c r="M43" s="169">
        <f>U21-M41</f>
        <v>0</v>
      </c>
      <c r="N43" s="170"/>
      <c r="O43" s="170"/>
      <c r="P43" s="171"/>
      <c r="Q43" s="181" t="s">
        <v>16</v>
      </c>
      <c r="R43" s="182"/>
      <c r="S43" s="182"/>
      <c r="T43" s="183"/>
      <c r="U43" s="69" t="s">
        <v>79</v>
      </c>
      <c r="V43" s="84" t="s">
        <v>80</v>
      </c>
      <c r="W43" s="70"/>
      <c r="X43" s="70"/>
      <c r="Y43" s="65"/>
      <c r="Z43" s="65"/>
      <c r="AA43" s="65"/>
      <c r="AB43" s="66"/>
    </row>
    <row r="44" spans="1:35" ht="12.95" customHeight="1" x14ac:dyDescent="0.15">
      <c r="A44" s="192"/>
      <c r="B44" s="193"/>
      <c r="C44" s="198"/>
      <c r="D44" s="199"/>
      <c r="E44" s="106"/>
      <c r="F44" s="107"/>
      <c r="G44" s="107"/>
      <c r="H44" s="107"/>
      <c r="I44" s="107"/>
      <c r="J44" s="107"/>
      <c r="K44" s="107"/>
      <c r="L44" s="108"/>
      <c r="M44" s="172"/>
      <c r="N44" s="173"/>
      <c r="O44" s="173"/>
      <c r="P44" s="174"/>
      <c r="Q44" s="187"/>
      <c r="R44" s="188"/>
      <c r="S44" s="188"/>
      <c r="T44" s="189"/>
      <c r="U44" s="69"/>
      <c r="V44" s="84" t="s">
        <v>81</v>
      </c>
      <c r="W44" s="70"/>
      <c r="X44" s="70"/>
      <c r="Y44" s="65"/>
      <c r="Z44" s="65"/>
      <c r="AA44" s="65"/>
      <c r="AB44" s="66"/>
    </row>
    <row r="45" spans="1:35" ht="12.95" customHeight="1" x14ac:dyDescent="0.15">
      <c r="A45" s="192"/>
      <c r="B45" s="193"/>
      <c r="C45" s="198"/>
      <c r="D45" s="199"/>
      <c r="E45" s="103" t="s">
        <v>18</v>
      </c>
      <c r="F45" s="104"/>
      <c r="G45" s="104"/>
      <c r="H45" s="104"/>
      <c r="I45" s="104"/>
      <c r="J45" s="104"/>
      <c r="K45" s="104"/>
      <c r="L45" s="105"/>
      <c r="M45" s="157">
        <f>IFERROR(ROUNDDOWN(M43/U21,2),0)</f>
        <v>0</v>
      </c>
      <c r="N45" s="158"/>
      <c r="O45" s="158"/>
      <c r="P45" s="159"/>
      <c r="Q45" s="103" t="s">
        <v>17</v>
      </c>
      <c r="R45" s="104"/>
      <c r="S45" s="104"/>
      <c r="T45" s="105"/>
      <c r="U45" s="69"/>
      <c r="V45" s="84" t="s">
        <v>82</v>
      </c>
      <c r="W45" s="70"/>
      <c r="X45" s="70"/>
      <c r="Y45" s="72"/>
      <c r="Z45" s="73"/>
      <c r="AA45" s="73"/>
      <c r="AB45" s="74"/>
    </row>
    <row r="46" spans="1:35" ht="12.95" customHeight="1" x14ac:dyDescent="0.15">
      <c r="A46" s="194"/>
      <c r="B46" s="195"/>
      <c r="C46" s="200"/>
      <c r="D46" s="201"/>
      <c r="E46" s="109"/>
      <c r="F46" s="110"/>
      <c r="G46" s="110"/>
      <c r="H46" s="110"/>
      <c r="I46" s="110"/>
      <c r="J46" s="110"/>
      <c r="K46" s="110"/>
      <c r="L46" s="111"/>
      <c r="M46" s="160"/>
      <c r="N46" s="161"/>
      <c r="O46" s="161"/>
      <c r="P46" s="162"/>
      <c r="Q46" s="109"/>
      <c r="R46" s="110"/>
      <c r="S46" s="110"/>
      <c r="T46" s="111"/>
      <c r="U46" s="71"/>
      <c r="V46" s="67"/>
      <c r="W46" s="67"/>
      <c r="X46" s="67"/>
      <c r="Y46" s="75"/>
      <c r="Z46" s="75"/>
      <c r="AA46" s="75"/>
      <c r="AB46" s="76"/>
    </row>
    <row r="47" spans="1:35" ht="12.95" customHeight="1" x14ac:dyDescent="0.15">
      <c r="A47" t="s">
        <v>29</v>
      </c>
      <c r="B47" s="10"/>
      <c r="C47" s="9" t="s">
        <v>30</v>
      </c>
      <c r="D47" s="9"/>
    </row>
    <row r="48" spans="1:35" ht="12.95" customHeight="1" x14ac:dyDescent="0.15">
      <c r="B48" s="9" t="s">
        <v>31</v>
      </c>
    </row>
    <row r="50" spans="1:28" ht="12.95" customHeight="1" x14ac:dyDescent="0.15">
      <c r="A50" s="47" t="s">
        <v>68</v>
      </c>
      <c r="B50" s="9" t="s">
        <v>69</v>
      </c>
    </row>
    <row r="51" spans="1:28" ht="12.95" customHeight="1" x14ac:dyDescent="0.15">
      <c r="A51" s="85" t="s">
        <v>45</v>
      </c>
      <c r="B51" s="86"/>
      <c r="C51" s="86"/>
      <c r="D51" s="86"/>
      <c r="E51" s="86"/>
      <c r="F51" s="86"/>
      <c r="G51" s="87"/>
      <c r="H51" s="232" t="s">
        <v>49</v>
      </c>
      <c r="I51" s="233"/>
      <c r="J51" s="233"/>
      <c r="K51" s="233"/>
      <c r="L51" s="233"/>
      <c r="M51" s="233"/>
      <c r="N51" s="233"/>
      <c r="O51" s="234"/>
      <c r="P51" s="88" t="s">
        <v>50</v>
      </c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90"/>
    </row>
    <row r="52" spans="1:28" ht="12.95" customHeight="1" x14ac:dyDescent="0.15">
      <c r="A52" s="88" t="s">
        <v>46</v>
      </c>
      <c r="B52" s="89"/>
      <c r="C52" s="90"/>
      <c r="D52" s="88" t="s">
        <v>48</v>
      </c>
      <c r="E52" s="89"/>
      <c r="F52" s="89"/>
      <c r="G52" s="90"/>
      <c r="H52" s="235"/>
      <c r="I52" s="236"/>
      <c r="J52" s="236"/>
      <c r="K52" s="236"/>
      <c r="L52" s="236"/>
      <c r="M52" s="236"/>
      <c r="N52" s="236"/>
      <c r="O52" s="237"/>
      <c r="P52" s="48" t="s">
        <v>53</v>
      </c>
      <c r="Q52" s="49"/>
      <c r="R52" s="49"/>
      <c r="S52" s="49"/>
      <c r="T52" s="49"/>
      <c r="U52" s="50"/>
      <c r="V52" s="55" t="s">
        <v>54</v>
      </c>
      <c r="W52" s="55"/>
      <c r="X52" s="55"/>
      <c r="Y52" s="55"/>
      <c r="Z52" s="55"/>
      <c r="AA52" s="55"/>
      <c r="AB52" s="56"/>
    </row>
    <row r="53" spans="1:28" ht="12.95" customHeight="1" x14ac:dyDescent="0.15">
      <c r="A53" s="44" t="s">
        <v>47</v>
      </c>
      <c r="B53" s="33"/>
      <c r="C53" s="34"/>
      <c r="D53" s="44" t="s">
        <v>51</v>
      </c>
      <c r="E53" s="33"/>
      <c r="F53" s="33"/>
      <c r="G53" s="34"/>
      <c r="H53" s="41" t="s">
        <v>55</v>
      </c>
      <c r="I53" s="42"/>
      <c r="J53" s="42"/>
      <c r="K53" s="42"/>
      <c r="L53" s="42"/>
      <c r="M53" s="42"/>
      <c r="N53" s="42"/>
      <c r="O53" s="43"/>
      <c r="P53" s="51" t="s">
        <v>57</v>
      </c>
      <c r="Q53" s="49"/>
      <c r="R53" s="49"/>
      <c r="S53" s="49"/>
      <c r="T53" s="49"/>
      <c r="U53" s="50"/>
      <c r="V53" s="55" t="s">
        <v>56</v>
      </c>
      <c r="W53" s="55"/>
      <c r="X53" s="55"/>
      <c r="Y53" s="55"/>
      <c r="Z53" s="55"/>
      <c r="AA53" s="55"/>
      <c r="AB53" s="56"/>
    </row>
    <row r="54" spans="1:28" ht="12.95" customHeight="1" x14ac:dyDescent="0.15">
      <c r="A54" s="38"/>
      <c r="B54" s="39"/>
      <c r="C54" s="40"/>
      <c r="D54" s="38" t="s">
        <v>52</v>
      </c>
      <c r="E54" s="39"/>
      <c r="F54" s="39"/>
      <c r="G54" s="40"/>
      <c r="H54" s="38"/>
      <c r="I54" s="39"/>
      <c r="J54" s="39"/>
      <c r="K54" s="39"/>
      <c r="L54" s="39"/>
      <c r="M54" s="39"/>
      <c r="N54" s="39"/>
      <c r="O54" s="40"/>
      <c r="P54" s="52" t="s">
        <v>58</v>
      </c>
      <c r="Q54" s="53"/>
      <c r="R54" s="53"/>
      <c r="S54" s="53"/>
      <c r="T54" s="53"/>
      <c r="U54" s="54"/>
      <c r="V54" s="57" t="s">
        <v>59</v>
      </c>
      <c r="W54" s="57"/>
      <c r="X54" s="57"/>
      <c r="Y54" s="57"/>
      <c r="Z54" s="57"/>
      <c r="AA54" s="57"/>
      <c r="AB54" s="58"/>
    </row>
    <row r="55" spans="1:28" ht="12.95" customHeight="1" x14ac:dyDescent="0.15">
      <c r="A55" s="35" t="s">
        <v>60</v>
      </c>
      <c r="B55" s="36"/>
      <c r="C55" s="37"/>
      <c r="D55" s="35" t="s">
        <v>61</v>
      </c>
      <c r="E55" s="36"/>
      <c r="F55" s="36"/>
      <c r="G55" s="37"/>
      <c r="H55" s="41" t="s">
        <v>55</v>
      </c>
      <c r="I55" s="42"/>
      <c r="J55" s="42"/>
      <c r="K55" s="42"/>
      <c r="L55" s="42"/>
      <c r="M55" s="42"/>
      <c r="N55" s="42"/>
      <c r="O55" s="43"/>
      <c r="P55" s="51" t="s">
        <v>57</v>
      </c>
      <c r="Q55" s="49"/>
      <c r="R55" s="49"/>
      <c r="S55" s="49"/>
      <c r="T55" s="49"/>
      <c r="U55" s="50"/>
      <c r="V55" s="59" t="s">
        <v>56</v>
      </c>
      <c r="W55" s="55"/>
      <c r="X55" s="55"/>
      <c r="Y55" s="55"/>
      <c r="Z55" s="55"/>
      <c r="AA55" s="55"/>
      <c r="AB55" s="56"/>
    </row>
    <row r="56" spans="1:28" ht="12.95" customHeight="1" x14ac:dyDescent="0.15">
      <c r="A56" s="35"/>
      <c r="B56" s="36"/>
      <c r="C56" s="37"/>
      <c r="D56" s="35"/>
      <c r="E56" s="36"/>
      <c r="F56" s="36"/>
      <c r="G56" s="37"/>
      <c r="H56" s="38"/>
      <c r="I56" s="39"/>
      <c r="J56" s="39"/>
      <c r="K56" s="39"/>
      <c r="L56" s="39"/>
      <c r="M56" s="39"/>
      <c r="N56" s="39"/>
      <c r="O56" s="40"/>
      <c r="P56" s="52" t="s">
        <v>58</v>
      </c>
      <c r="Q56" s="53"/>
      <c r="R56" s="53"/>
      <c r="S56" s="53"/>
      <c r="T56" s="53"/>
      <c r="U56" s="54"/>
      <c r="V56" s="60" t="s">
        <v>62</v>
      </c>
      <c r="W56" s="57"/>
      <c r="X56" s="57"/>
      <c r="Y56" s="57"/>
      <c r="Z56" s="57"/>
      <c r="AA56" s="57"/>
      <c r="AB56" s="58"/>
    </row>
    <row r="57" spans="1:28" ht="12.95" customHeight="1" x14ac:dyDescent="0.15">
      <c r="A57" s="44" t="s">
        <v>52</v>
      </c>
      <c r="B57" s="33"/>
      <c r="C57" s="34"/>
      <c r="D57" s="44" t="s">
        <v>52</v>
      </c>
      <c r="E57" s="33"/>
      <c r="F57" s="33"/>
      <c r="G57" s="34"/>
      <c r="H57" s="35" t="s">
        <v>63</v>
      </c>
      <c r="I57" s="36"/>
      <c r="J57" s="36"/>
      <c r="K57" s="36"/>
      <c r="L57" s="36"/>
      <c r="M57" s="36"/>
      <c r="N57" s="36"/>
      <c r="O57" s="37"/>
      <c r="P57" s="51" t="s">
        <v>57</v>
      </c>
      <c r="Q57" s="49"/>
      <c r="R57" s="49"/>
      <c r="S57" s="49"/>
      <c r="T57" s="49"/>
      <c r="U57" s="50"/>
      <c r="V57" s="55" t="s">
        <v>56</v>
      </c>
      <c r="W57" s="55"/>
      <c r="X57" s="55"/>
      <c r="Y57" s="55"/>
      <c r="Z57" s="55"/>
      <c r="AA57" s="55"/>
      <c r="AB57" s="56"/>
    </row>
    <row r="58" spans="1:28" ht="12.95" customHeight="1" x14ac:dyDescent="0.15">
      <c r="A58" s="38"/>
      <c r="B58" s="39"/>
      <c r="C58" s="40"/>
      <c r="D58" s="38"/>
      <c r="E58" s="39"/>
      <c r="F58" s="39"/>
      <c r="G58" s="40"/>
      <c r="H58" s="38"/>
      <c r="I58" s="39"/>
      <c r="J58" s="39"/>
      <c r="K58" s="39"/>
      <c r="L58" s="39"/>
      <c r="M58" s="39"/>
      <c r="N58" s="39"/>
      <c r="O58" s="40"/>
      <c r="P58" s="52" t="s">
        <v>58</v>
      </c>
      <c r="Q58" s="53"/>
      <c r="R58" s="53"/>
      <c r="S58" s="53"/>
      <c r="T58" s="53"/>
      <c r="U58" s="54"/>
      <c r="V58" s="57" t="s">
        <v>59</v>
      </c>
      <c r="W58" s="57"/>
      <c r="X58" s="57"/>
      <c r="Y58" s="57"/>
      <c r="Z58" s="57"/>
      <c r="AA58" s="57"/>
      <c r="AB58" s="58"/>
    </row>
    <row r="59" spans="1:28" x14ac:dyDescent="0.15">
      <c r="A59" s="32">
        <v>1</v>
      </c>
      <c r="B59" s="45" t="s">
        <v>64</v>
      </c>
      <c r="C59" s="33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2"/>
    </row>
    <row r="60" spans="1:28" x14ac:dyDescent="0.15">
      <c r="A60" s="35">
        <v>2</v>
      </c>
      <c r="B60" s="36" t="s">
        <v>65</v>
      </c>
      <c r="C60" s="36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5"/>
    </row>
    <row r="61" spans="1:28" x14ac:dyDescent="0.15">
      <c r="A61" s="35">
        <v>3</v>
      </c>
      <c r="B61" s="36" t="s">
        <v>66</v>
      </c>
      <c r="C61" s="36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5"/>
    </row>
    <row r="62" spans="1:28" x14ac:dyDescent="0.15">
      <c r="A62" s="38">
        <v>4</v>
      </c>
      <c r="B62" s="39" t="s">
        <v>67</v>
      </c>
      <c r="C62" s="39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7"/>
    </row>
  </sheetData>
  <sheetProtection password="CA45" sheet="1" objects="1" scenarios="1"/>
  <mergeCells count="85">
    <mergeCell ref="P51:AB51"/>
    <mergeCell ref="U17:AB18"/>
    <mergeCell ref="U19:AB20"/>
    <mergeCell ref="M19:T20"/>
    <mergeCell ref="M23:T24"/>
    <mergeCell ref="M25:T26"/>
    <mergeCell ref="Q45:T46"/>
    <mergeCell ref="M29:T30"/>
    <mergeCell ref="A7:L8"/>
    <mergeCell ref="A9:L10"/>
    <mergeCell ref="A11:L12"/>
    <mergeCell ref="A13:L14"/>
    <mergeCell ref="A15:L16"/>
    <mergeCell ref="U9:AB10"/>
    <mergeCell ref="U7:AB8"/>
    <mergeCell ref="Q35:T36"/>
    <mergeCell ref="Q37:T38"/>
    <mergeCell ref="M21:Q22"/>
    <mergeCell ref="R21:T22"/>
    <mergeCell ref="U21:Y22"/>
    <mergeCell ref="Z21:AB22"/>
    <mergeCell ref="W24:X25"/>
    <mergeCell ref="Y24:AA25"/>
    <mergeCell ref="U26:V26"/>
    <mergeCell ref="M13:T14"/>
    <mergeCell ref="M15:T16"/>
    <mergeCell ref="M17:T18"/>
    <mergeCell ref="U11:AB12"/>
    <mergeCell ref="U13:AB14"/>
    <mergeCell ref="U15:AB16"/>
    <mergeCell ref="A31:L32"/>
    <mergeCell ref="Q39:T40"/>
    <mergeCell ref="Q41:T42"/>
    <mergeCell ref="A35:B46"/>
    <mergeCell ref="C35:D40"/>
    <mergeCell ref="C41:D46"/>
    <mergeCell ref="W26:X26"/>
    <mergeCell ref="Y26:AA26"/>
    <mergeCell ref="M31:T32"/>
    <mergeCell ref="A17:L18"/>
    <mergeCell ref="A19:L20"/>
    <mergeCell ref="A21:L22"/>
    <mergeCell ref="A23:L24"/>
    <mergeCell ref="A25:L26"/>
    <mergeCell ref="M7:T8"/>
    <mergeCell ref="M27:T28"/>
    <mergeCell ref="M9:T10"/>
    <mergeCell ref="M11:T12"/>
    <mergeCell ref="M45:P46"/>
    <mergeCell ref="M35:P36"/>
    <mergeCell ref="M37:P38"/>
    <mergeCell ref="M39:P40"/>
    <mergeCell ref="M41:P42"/>
    <mergeCell ref="M43:P44"/>
    <mergeCell ref="Q43:T44"/>
    <mergeCell ref="F3:AB4"/>
    <mergeCell ref="A3:E4"/>
    <mergeCell ref="M5:T6"/>
    <mergeCell ref="U5:AB6"/>
    <mergeCell ref="A5:L6"/>
    <mergeCell ref="E35:L36"/>
    <mergeCell ref="E37:L38"/>
    <mergeCell ref="X37:Z38"/>
    <mergeCell ref="U27:V27"/>
    <mergeCell ref="W27:X27"/>
    <mergeCell ref="Y27:AA27"/>
    <mergeCell ref="U28:V28"/>
    <mergeCell ref="W28:X28"/>
    <mergeCell ref="Y28:AA28"/>
    <mergeCell ref="A27:L28"/>
    <mergeCell ref="A29:L30"/>
    <mergeCell ref="AA40:AB40"/>
    <mergeCell ref="X39:Z40"/>
    <mergeCell ref="X41:Z42"/>
    <mergeCell ref="U29:V29"/>
    <mergeCell ref="W29:X29"/>
    <mergeCell ref="Y29:AA29"/>
    <mergeCell ref="A51:G51"/>
    <mergeCell ref="A52:C52"/>
    <mergeCell ref="D52:G52"/>
    <mergeCell ref="E39:L40"/>
    <mergeCell ref="E41:L42"/>
    <mergeCell ref="E43:L44"/>
    <mergeCell ref="E45:L46"/>
    <mergeCell ref="H51:O52"/>
  </mergeCells>
  <phoneticPr fontId="1"/>
  <conditionalFormatting sqref="M31:T32">
    <cfRule type="cellIs" dxfId="3" priority="4" operator="equal">
      <formula>0</formula>
    </cfRule>
    <cfRule type="cellIs" dxfId="2" priority="5" operator="equal">
      <formula>0</formula>
    </cfRule>
  </conditionalFormatting>
  <conditionalFormatting sqref="M45:P46">
    <cfRule type="cellIs" dxfId="1" priority="2" operator="equal">
      <formula>0</formula>
    </cfRule>
  </conditionalFormatting>
  <conditionalFormatting sqref="M39:P40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headerFooter>
    <oddFooter>&amp;R&amp;9 20170401　株式会社I-PEC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3"/>
  <sheetViews>
    <sheetView zoomScaleNormal="100" zoomScaleSheetLayoutView="100" workbookViewId="0">
      <selection activeCell="Y42" sqref="Y42"/>
    </sheetView>
  </sheetViews>
  <sheetFormatPr defaultRowHeight="13.5" x14ac:dyDescent="0.15"/>
  <cols>
    <col min="1" max="52" width="3.125" customWidth="1"/>
  </cols>
  <sheetData>
    <row r="1" spans="1:28" ht="14.25" x14ac:dyDescent="0.15">
      <c r="A1" s="30" t="s">
        <v>0</v>
      </c>
      <c r="B1" s="4"/>
      <c r="C1" s="4"/>
      <c r="D1" s="4"/>
      <c r="E1" s="4"/>
      <c r="F1" s="4"/>
      <c r="G1" s="4"/>
      <c r="H1" s="4" t="s">
        <v>1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28" x14ac:dyDescent="0.15">
      <c r="A2" s="31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x14ac:dyDescent="0.15">
      <c r="A3" s="136" t="s">
        <v>3</v>
      </c>
      <c r="B3" s="137"/>
      <c r="C3" s="137"/>
      <c r="D3" s="137"/>
      <c r="E3" s="138"/>
      <c r="F3" s="133" t="s">
        <v>43</v>
      </c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5"/>
    </row>
    <row r="4" spans="1:28" x14ac:dyDescent="0.15">
      <c r="A4" s="139"/>
      <c r="B4" s="140"/>
      <c r="C4" s="140"/>
      <c r="D4" s="140"/>
      <c r="E4" s="141"/>
      <c r="F4" s="114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6"/>
    </row>
    <row r="5" spans="1:28" x14ac:dyDescent="0.15">
      <c r="A5" s="136" t="s">
        <v>4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8"/>
      <c r="M5" s="142" t="s">
        <v>33</v>
      </c>
      <c r="N5" s="143"/>
      <c r="O5" s="143"/>
      <c r="P5" s="143"/>
      <c r="Q5" s="143"/>
      <c r="R5" s="143"/>
      <c r="S5" s="143"/>
      <c r="T5" s="144"/>
      <c r="U5" s="142" t="s">
        <v>34</v>
      </c>
      <c r="V5" s="143"/>
      <c r="W5" s="143"/>
      <c r="X5" s="143"/>
      <c r="Y5" s="143"/>
      <c r="Z5" s="143"/>
      <c r="AA5" s="143"/>
      <c r="AB5" s="144"/>
    </row>
    <row r="6" spans="1:28" x14ac:dyDescent="0.15">
      <c r="A6" s="139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1"/>
      <c r="M6" s="145"/>
      <c r="N6" s="146"/>
      <c r="O6" s="146"/>
      <c r="P6" s="146"/>
      <c r="Q6" s="146"/>
      <c r="R6" s="146"/>
      <c r="S6" s="146"/>
      <c r="T6" s="147"/>
      <c r="U6" s="145"/>
      <c r="V6" s="146"/>
      <c r="W6" s="146"/>
      <c r="X6" s="146"/>
      <c r="Y6" s="146"/>
      <c r="Z6" s="146"/>
      <c r="AA6" s="146"/>
      <c r="AB6" s="147"/>
    </row>
    <row r="7" spans="1:28" x14ac:dyDescent="0.15">
      <c r="A7" s="136" t="s">
        <v>19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8"/>
      <c r="M7" s="148">
        <v>13935</v>
      </c>
      <c r="N7" s="149"/>
      <c r="O7" s="149"/>
      <c r="P7" s="149"/>
      <c r="Q7" s="149"/>
      <c r="R7" s="149"/>
      <c r="S7" s="149"/>
      <c r="T7" s="150"/>
      <c r="U7" s="148">
        <v>13383</v>
      </c>
      <c r="V7" s="149"/>
      <c r="W7" s="149"/>
      <c r="X7" s="149"/>
      <c r="Y7" s="149"/>
      <c r="Z7" s="149"/>
      <c r="AA7" s="149"/>
      <c r="AB7" s="150"/>
    </row>
    <row r="8" spans="1:28" x14ac:dyDescent="0.15">
      <c r="A8" s="187"/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9"/>
      <c r="M8" s="151"/>
      <c r="N8" s="152"/>
      <c r="O8" s="152"/>
      <c r="P8" s="152"/>
      <c r="Q8" s="152"/>
      <c r="R8" s="152"/>
      <c r="S8" s="152"/>
      <c r="T8" s="153"/>
      <c r="U8" s="151"/>
      <c r="V8" s="152"/>
      <c r="W8" s="152"/>
      <c r="X8" s="152"/>
      <c r="Y8" s="152"/>
      <c r="Z8" s="152"/>
      <c r="AA8" s="152"/>
      <c r="AB8" s="153"/>
    </row>
    <row r="9" spans="1:28" x14ac:dyDescent="0.15">
      <c r="A9" s="181" t="s">
        <v>20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3"/>
      <c r="M9" s="154">
        <v>6036</v>
      </c>
      <c r="N9" s="155"/>
      <c r="O9" s="155"/>
      <c r="P9" s="155"/>
      <c r="Q9" s="155"/>
      <c r="R9" s="155"/>
      <c r="S9" s="155"/>
      <c r="T9" s="156"/>
      <c r="U9" s="154">
        <v>5634</v>
      </c>
      <c r="V9" s="155"/>
      <c r="W9" s="155"/>
      <c r="X9" s="155"/>
      <c r="Y9" s="155"/>
      <c r="Z9" s="155"/>
      <c r="AA9" s="155"/>
      <c r="AB9" s="156"/>
    </row>
    <row r="10" spans="1:28" x14ac:dyDescent="0.15">
      <c r="A10" s="187"/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9"/>
      <c r="M10" s="151"/>
      <c r="N10" s="152"/>
      <c r="O10" s="152"/>
      <c r="P10" s="152"/>
      <c r="Q10" s="152"/>
      <c r="R10" s="152"/>
      <c r="S10" s="152"/>
      <c r="T10" s="153"/>
      <c r="U10" s="151"/>
      <c r="V10" s="152"/>
      <c r="W10" s="152"/>
      <c r="X10" s="152"/>
      <c r="Y10" s="152"/>
      <c r="Z10" s="152"/>
      <c r="AA10" s="152"/>
      <c r="AB10" s="153"/>
    </row>
    <row r="11" spans="1:28" x14ac:dyDescent="0.15">
      <c r="A11" s="181" t="s">
        <v>21</v>
      </c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3"/>
      <c r="M11" s="154">
        <v>4583</v>
      </c>
      <c r="N11" s="155"/>
      <c r="O11" s="155"/>
      <c r="P11" s="155"/>
      <c r="Q11" s="155"/>
      <c r="R11" s="155"/>
      <c r="S11" s="155"/>
      <c r="T11" s="156"/>
      <c r="U11" s="154">
        <v>4542</v>
      </c>
      <c r="V11" s="155"/>
      <c r="W11" s="155"/>
      <c r="X11" s="155"/>
      <c r="Y11" s="155"/>
      <c r="Z11" s="155"/>
      <c r="AA11" s="155"/>
      <c r="AB11" s="156"/>
    </row>
    <row r="12" spans="1:28" x14ac:dyDescent="0.15">
      <c r="A12" s="187"/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9"/>
      <c r="M12" s="151"/>
      <c r="N12" s="152"/>
      <c r="O12" s="152"/>
      <c r="P12" s="152"/>
      <c r="Q12" s="152"/>
      <c r="R12" s="152"/>
      <c r="S12" s="152"/>
      <c r="T12" s="153"/>
      <c r="U12" s="151"/>
      <c r="V12" s="152"/>
      <c r="W12" s="152"/>
      <c r="X12" s="152"/>
      <c r="Y12" s="152"/>
      <c r="Z12" s="152"/>
      <c r="AA12" s="152"/>
      <c r="AB12" s="153"/>
    </row>
    <row r="13" spans="1:28" x14ac:dyDescent="0.15">
      <c r="A13" s="181" t="s">
        <v>22</v>
      </c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3"/>
      <c r="M13" s="154">
        <v>38619</v>
      </c>
      <c r="N13" s="155"/>
      <c r="O13" s="155"/>
      <c r="P13" s="155"/>
      <c r="Q13" s="155"/>
      <c r="R13" s="155"/>
      <c r="S13" s="155"/>
      <c r="T13" s="156"/>
      <c r="U13" s="154">
        <v>25091</v>
      </c>
      <c r="V13" s="155"/>
      <c r="W13" s="155"/>
      <c r="X13" s="155"/>
      <c r="Y13" s="155"/>
      <c r="Z13" s="155"/>
      <c r="AA13" s="155"/>
      <c r="AB13" s="156"/>
    </row>
    <row r="14" spans="1:28" x14ac:dyDescent="0.15">
      <c r="A14" s="187"/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9"/>
      <c r="M14" s="151"/>
      <c r="N14" s="152"/>
      <c r="O14" s="152"/>
      <c r="P14" s="152"/>
      <c r="Q14" s="152"/>
      <c r="R14" s="152"/>
      <c r="S14" s="152"/>
      <c r="T14" s="153"/>
      <c r="U14" s="151"/>
      <c r="V14" s="152"/>
      <c r="W14" s="152"/>
      <c r="X14" s="152"/>
      <c r="Y14" s="152"/>
      <c r="Z14" s="152"/>
      <c r="AA14" s="152"/>
      <c r="AB14" s="153"/>
    </row>
    <row r="15" spans="1:28" x14ac:dyDescent="0.15">
      <c r="A15" s="181" t="s">
        <v>23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3"/>
      <c r="M15" s="154">
        <v>10855</v>
      </c>
      <c r="N15" s="155"/>
      <c r="O15" s="155"/>
      <c r="P15" s="155"/>
      <c r="Q15" s="155"/>
      <c r="R15" s="155"/>
      <c r="S15" s="155"/>
      <c r="T15" s="156"/>
      <c r="U15" s="154">
        <v>10763</v>
      </c>
      <c r="V15" s="155"/>
      <c r="W15" s="155"/>
      <c r="X15" s="155"/>
      <c r="Y15" s="155"/>
      <c r="Z15" s="155"/>
      <c r="AA15" s="155"/>
      <c r="AB15" s="156"/>
    </row>
    <row r="16" spans="1:28" x14ac:dyDescent="0.15">
      <c r="A16" s="187"/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9"/>
      <c r="M16" s="151"/>
      <c r="N16" s="152"/>
      <c r="O16" s="152"/>
      <c r="P16" s="152"/>
      <c r="Q16" s="152"/>
      <c r="R16" s="152"/>
      <c r="S16" s="152"/>
      <c r="T16" s="153"/>
      <c r="U16" s="151"/>
      <c r="V16" s="152"/>
      <c r="W16" s="152"/>
      <c r="X16" s="152"/>
      <c r="Y16" s="152"/>
      <c r="Z16" s="152"/>
      <c r="AA16" s="152"/>
      <c r="AB16" s="153"/>
    </row>
    <row r="17" spans="1:28" x14ac:dyDescent="0.15">
      <c r="A17" s="252" t="s">
        <v>32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3"/>
      <c r="M17" s="269">
        <v>-32405</v>
      </c>
      <c r="N17" s="270"/>
      <c r="O17" s="270"/>
      <c r="P17" s="270"/>
      <c r="Q17" s="270"/>
      <c r="R17" s="270"/>
      <c r="S17" s="270"/>
      <c r="T17" s="271"/>
      <c r="U17" s="238"/>
      <c r="V17" s="239"/>
      <c r="W17" s="239"/>
      <c r="X17" s="239"/>
      <c r="Y17" s="239"/>
      <c r="Z17" s="239"/>
      <c r="AA17" s="239"/>
      <c r="AB17" s="240"/>
    </row>
    <row r="18" spans="1:28" x14ac:dyDescent="0.15">
      <c r="A18" s="184"/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6"/>
      <c r="M18" s="272"/>
      <c r="N18" s="273"/>
      <c r="O18" s="273"/>
      <c r="P18" s="273"/>
      <c r="Q18" s="273"/>
      <c r="R18" s="273"/>
      <c r="S18" s="273"/>
      <c r="T18" s="274"/>
      <c r="U18" s="241"/>
      <c r="V18" s="242"/>
      <c r="W18" s="242"/>
      <c r="X18" s="242"/>
      <c r="Y18" s="242"/>
      <c r="Z18" s="242"/>
      <c r="AA18" s="242"/>
      <c r="AB18" s="243"/>
    </row>
    <row r="19" spans="1:28" x14ac:dyDescent="0.15">
      <c r="A19" s="136" t="s">
        <v>24</v>
      </c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8"/>
      <c r="M19" s="244">
        <f>SUM(M7:T18)</f>
        <v>41623</v>
      </c>
      <c r="N19" s="245"/>
      <c r="O19" s="245"/>
      <c r="P19" s="245"/>
      <c r="Q19" s="245"/>
      <c r="R19" s="245"/>
      <c r="S19" s="245"/>
      <c r="T19" s="246"/>
      <c r="U19" s="244">
        <f>SUM(U7:AB18)</f>
        <v>59413</v>
      </c>
      <c r="V19" s="245"/>
      <c r="W19" s="245"/>
      <c r="X19" s="245"/>
      <c r="Y19" s="245"/>
      <c r="Z19" s="245"/>
      <c r="AA19" s="245"/>
      <c r="AB19" s="246"/>
    </row>
    <row r="20" spans="1:28" x14ac:dyDescent="0.15">
      <c r="A20" s="184"/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6"/>
      <c r="M20" s="247"/>
      <c r="N20" s="248"/>
      <c r="O20" s="248"/>
      <c r="P20" s="248"/>
      <c r="Q20" s="248"/>
      <c r="R20" s="248"/>
      <c r="S20" s="248"/>
      <c r="T20" s="249"/>
      <c r="U20" s="247"/>
      <c r="V20" s="248"/>
      <c r="W20" s="248"/>
      <c r="X20" s="248"/>
      <c r="Y20" s="248"/>
      <c r="Z20" s="248"/>
      <c r="AA20" s="248"/>
      <c r="AB20" s="249"/>
    </row>
    <row r="21" spans="1:28" ht="13.5" customHeight="1" x14ac:dyDescent="0.15">
      <c r="A21" s="252" t="s">
        <v>25</v>
      </c>
      <c r="B21" s="253"/>
      <c r="C21" s="253"/>
      <c r="D21" s="253"/>
      <c r="E21" s="253"/>
      <c r="F21" s="253"/>
      <c r="G21" s="253"/>
      <c r="H21" s="253"/>
      <c r="I21" s="253"/>
      <c r="J21" s="253"/>
      <c r="K21" s="253"/>
      <c r="L21" s="254"/>
      <c r="M21" s="210">
        <f>ROUNDUP(M19/1000,1)</f>
        <v>41.7</v>
      </c>
      <c r="N21" s="211"/>
      <c r="O21" s="211"/>
      <c r="P21" s="211"/>
      <c r="Q21" s="211"/>
      <c r="R21" s="214" t="s">
        <v>35</v>
      </c>
      <c r="S21" s="214"/>
      <c r="T21" s="215"/>
      <c r="U21" s="210">
        <f>ROUNDUP(U19/1000,1)</f>
        <v>59.5</v>
      </c>
      <c r="V21" s="211"/>
      <c r="W21" s="211"/>
      <c r="X21" s="211"/>
      <c r="Y21" s="211"/>
      <c r="Z21" s="214" t="s">
        <v>35</v>
      </c>
      <c r="AA21" s="214"/>
      <c r="AB21" s="215"/>
    </row>
    <row r="22" spans="1:28" ht="13.5" customHeight="1" x14ac:dyDescent="0.15">
      <c r="A22" s="200"/>
      <c r="B22" s="255"/>
      <c r="C22" s="255"/>
      <c r="D22" s="255"/>
      <c r="E22" s="255"/>
      <c r="F22" s="255"/>
      <c r="G22" s="255"/>
      <c r="H22" s="255"/>
      <c r="I22" s="255"/>
      <c r="J22" s="255"/>
      <c r="K22" s="255"/>
      <c r="L22" s="201"/>
      <c r="M22" s="212"/>
      <c r="N22" s="213"/>
      <c r="O22" s="213"/>
      <c r="P22" s="213"/>
      <c r="Q22" s="213"/>
      <c r="R22" s="216"/>
      <c r="S22" s="216"/>
      <c r="T22" s="217"/>
      <c r="U22" s="218"/>
      <c r="V22" s="219"/>
      <c r="W22" s="219"/>
      <c r="X22" s="219"/>
      <c r="Y22" s="219"/>
      <c r="Z22" s="220"/>
      <c r="AA22" s="220"/>
      <c r="AB22" s="221"/>
    </row>
    <row r="23" spans="1:28" ht="13.5" customHeight="1" x14ac:dyDescent="0.15">
      <c r="A23" s="198" t="s">
        <v>26</v>
      </c>
      <c r="B23" s="185"/>
      <c r="C23" s="185"/>
      <c r="D23" s="185"/>
      <c r="E23" s="185"/>
      <c r="F23" s="185"/>
      <c r="G23" s="185"/>
      <c r="H23" s="185"/>
      <c r="I23" s="185"/>
      <c r="J23" s="185"/>
      <c r="K23" s="185"/>
      <c r="L23" s="186"/>
      <c r="M23" s="247">
        <f>SUM(M7:T16)-M25</f>
        <v>48198</v>
      </c>
      <c r="N23" s="248"/>
      <c r="O23" s="248"/>
      <c r="P23" s="248"/>
      <c r="Q23" s="248"/>
      <c r="R23" s="248"/>
      <c r="S23" s="248"/>
      <c r="T23" s="248"/>
      <c r="U23" s="17" t="s">
        <v>41</v>
      </c>
      <c r="V23" s="18"/>
      <c r="W23" s="18"/>
      <c r="X23" s="18"/>
      <c r="Y23" s="21"/>
      <c r="Z23" s="21"/>
      <c r="AA23" s="21"/>
      <c r="AB23" s="22"/>
    </row>
    <row r="24" spans="1:28" ht="13.5" customHeight="1" x14ac:dyDescent="0.15">
      <c r="A24" s="187"/>
      <c r="B24" s="188"/>
      <c r="C24" s="188"/>
      <c r="D24" s="188"/>
      <c r="E24" s="188"/>
      <c r="F24" s="188"/>
      <c r="G24" s="188"/>
      <c r="H24" s="188"/>
      <c r="I24" s="188"/>
      <c r="J24" s="188"/>
      <c r="K24" s="188"/>
      <c r="L24" s="189"/>
      <c r="M24" s="250"/>
      <c r="N24" s="251"/>
      <c r="O24" s="251"/>
      <c r="P24" s="251"/>
      <c r="Q24" s="251"/>
      <c r="R24" s="251"/>
      <c r="S24" s="251"/>
      <c r="T24" s="251"/>
      <c r="U24" s="8"/>
      <c r="V24" s="2"/>
      <c r="W24" s="222" t="s">
        <v>40</v>
      </c>
      <c r="X24" s="223"/>
      <c r="Y24" s="226" t="s">
        <v>42</v>
      </c>
      <c r="Z24" s="227"/>
      <c r="AA24" s="228"/>
      <c r="AB24" s="13"/>
    </row>
    <row r="25" spans="1:28" ht="13.5" customHeight="1" x14ac:dyDescent="0.15">
      <c r="A25" s="181" t="s">
        <v>5</v>
      </c>
      <c r="B25" s="182"/>
      <c r="C25" s="182"/>
      <c r="D25" s="182"/>
      <c r="E25" s="182"/>
      <c r="F25" s="182"/>
      <c r="G25" s="182"/>
      <c r="H25" s="182"/>
      <c r="I25" s="182"/>
      <c r="J25" s="182"/>
      <c r="K25" s="182"/>
      <c r="L25" s="183"/>
      <c r="M25" s="154">
        <v>25830</v>
      </c>
      <c r="N25" s="155"/>
      <c r="O25" s="155"/>
      <c r="P25" s="155"/>
      <c r="Q25" s="155"/>
      <c r="R25" s="155"/>
      <c r="S25" s="155"/>
      <c r="T25" s="155"/>
      <c r="U25" s="6"/>
      <c r="V25" s="7"/>
      <c r="W25" s="224"/>
      <c r="X25" s="225"/>
      <c r="Y25" s="229"/>
      <c r="Z25" s="230"/>
      <c r="AA25" s="231"/>
      <c r="AB25" s="13"/>
    </row>
    <row r="26" spans="1:28" ht="13.5" customHeight="1" x14ac:dyDescent="0.15">
      <c r="A26" s="187"/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9"/>
      <c r="M26" s="151"/>
      <c r="N26" s="152"/>
      <c r="O26" s="152"/>
      <c r="P26" s="152"/>
      <c r="Q26" s="152"/>
      <c r="R26" s="152"/>
      <c r="S26" s="152"/>
      <c r="T26" s="152"/>
      <c r="U26" s="133" t="s">
        <v>36</v>
      </c>
      <c r="V26" s="134"/>
      <c r="W26" s="133">
        <v>0.8</v>
      </c>
      <c r="X26" s="135"/>
      <c r="Y26" s="202">
        <f>U21*W26</f>
        <v>47.6</v>
      </c>
      <c r="Z26" s="202"/>
      <c r="AA26" s="203"/>
      <c r="AB26" s="13"/>
    </row>
    <row r="27" spans="1:28" ht="13.5" customHeight="1" x14ac:dyDescent="0.15">
      <c r="A27" s="181" t="s">
        <v>6</v>
      </c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3"/>
      <c r="M27" s="154">
        <v>19520</v>
      </c>
      <c r="N27" s="155"/>
      <c r="O27" s="155"/>
      <c r="P27" s="155"/>
      <c r="Q27" s="155"/>
      <c r="R27" s="155"/>
      <c r="S27" s="155"/>
      <c r="T27" s="155"/>
      <c r="U27" s="128" t="s">
        <v>37</v>
      </c>
      <c r="V27" s="129"/>
      <c r="W27" s="128">
        <v>0.85</v>
      </c>
      <c r="X27" s="130"/>
      <c r="Y27" s="131">
        <f>U21*W27</f>
        <v>50.574999999999996</v>
      </c>
      <c r="Z27" s="131"/>
      <c r="AA27" s="132"/>
      <c r="AB27" s="13"/>
    </row>
    <row r="28" spans="1:28" ht="13.5" customHeight="1" x14ac:dyDescent="0.15">
      <c r="A28" s="187"/>
      <c r="B28" s="188"/>
      <c r="C28" s="188"/>
      <c r="D28" s="188"/>
      <c r="E28" s="188"/>
      <c r="F28" s="188"/>
      <c r="G28" s="188"/>
      <c r="H28" s="188"/>
      <c r="I28" s="188"/>
      <c r="J28" s="188"/>
      <c r="K28" s="188"/>
      <c r="L28" s="189"/>
      <c r="M28" s="151"/>
      <c r="N28" s="152"/>
      <c r="O28" s="152"/>
      <c r="P28" s="152"/>
      <c r="Q28" s="152"/>
      <c r="R28" s="152"/>
      <c r="S28" s="152"/>
      <c r="T28" s="152"/>
      <c r="U28" s="128" t="s">
        <v>38</v>
      </c>
      <c r="V28" s="129"/>
      <c r="W28" s="128">
        <v>0.9</v>
      </c>
      <c r="X28" s="130"/>
      <c r="Y28" s="131">
        <f>U21*W28</f>
        <v>53.550000000000004</v>
      </c>
      <c r="Z28" s="131"/>
      <c r="AA28" s="132"/>
      <c r="AB28" s="13"/>
    </row>
    <row r="29" spans="1:28" ht="13.5" customHeight="1" x14ac:dyDescent="0.15">
      <c r="A29" s="181" t="s">
        <v>7</v>
      </c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3"/>
      <c r="M29" s="204">
        <f>M25+M27+M17</f>
        <v>12945</v>
      </c>
      <c r="N29" s="205"/>
      <c r="O29" s="205"/>
      <c r="P29" s="205"/>
      <c r="Q29" s="205"/>
      <c r="R29" s="205"/>
      <c r="S29" s="205"/>
      <c r="T29" s="205"/>
      <c r="U29" s="114" t="s">
        <v>39</v>
      </c>
      <c r="V29" s="115"/>
      <c r="W29" s="114">
        <v>1</v>
      </c>
      <c r="X29" s="116"/>
      <c r="Y29" s="117">
        <f>U21*W29</f>
        <v>59.5</v>
      </c>
      <c r="Z29" s="117"/>
      <c r="AA29" s="118"/>
      <c r="AB29" s="13"/>
    </row>
    <row r="30" spans="1:28" ht="13.5" customHeight="1" x14ac:dyDescent="0.15">
      <c r="A30" s="187"/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9"/>
      <c r="M30" s="250"/>
      <c r="N30" s="251"/>
      <c r="O30" s="251"/>
      <c r="P30" s="251"/>
      <c r="Q30" s="251"/>
      <c r="R30" s="251"/>
      <c r="S30" s="251"/>
      <c r="T30" s="251"/>
      <c r="U30" s="27" t="s">
        <v>29</v>
      </c>
      <c r="V30" s="25" t="s">
        <v>70</v>
      </c>
      <c r="W30" s="24"/>
      <c r="X30" s="24"/>
      <c r="Y30" s="25"/>
      <c r="Z30" s="26"/>
      <c r="AA30" s="26"/>
      <c r="AB30" s="13"/>
    </row>
    <row r="31" spans="1:28" ht="13.5" customHeight="1" x14ac:dyDescent="0.15">
      <c r="A31" s="181" t="s">
        <v>8</v>
      </c>
      <c r="B31" s="182"/>
      <c r="C31" s="182"/>
      <c r="D31" s="182"/>
      <c r="E31" s="182"/>
      <c r="F31" s="182"/>
      <c r="G31" s="182"/>
      <c r="H31" s="182"/>
      <c r="I31" s="182"/>
      <c r="J31" s="182"/>
      <c r="K31" s="182"/>
      <c r="L31" s="183"/>
      <c r="M31" s="204">
        <f>ROUNDUP(M19/U19,2)</f>
        <v>0.71</v>
      </c>
      <c r="N31" s="205"/>
      <c r="O31" s="205"/>
      <c r="P31" s="205"/>
      <c r="Q31" s="205"/>
      <c r="R31" s="205"/>
      <c r="S31" s="205"/>
      <c r="T31" s="206"/>
      <c r="U31" s="26" t="s">
        <v>71</v>
      </c>
      <c r="V31" s="26"/>
      <c r="W31" s="20"/>
      <c r="X31" s="20"/>
      <c r="Y31" s="20"/>
      <c r="Z31" s="20"/>
      <c r="AA31" s="20"/>
      <c r="AB31" s="23"/>
    </row>
    <row r="32" spans="1:28" ht="13.5" customHeight="1" x14ac:dyDescent="0.15">
      <c r="A32" s="139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1"/>
      <c r="M32" s="207"/>
      <c r="N32" s="208"/>
      <c r="O32" s="208"/>
      <c r="P32" s="208"/>
      <c r="Q32" s="208"/>
      <c r="R32" s="208"/>
      <c r="S32" s="208"/>
      <c r="T32" s="209"/>
      <c r="U32" s="28" t="s">
        <v>72</v>
      </c>
      <c r="V32" s="28"/>
      <c r="W32" s="19"/>
      <c r="X32" s="19"/>
      <c r="Y32" s="14"/>
      <c r="Z32" s="14"/>
      <c r="AA32" s="14"/>
      <c r="AB32" s="15"/>
    </row>
    <row r="33" spans="1:35" x14ac:dyDescent="0.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35" x14ac:dyDescent="0.15">
      <c r="A34" s="31" t="s">
        <v>9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1:35" x14ac:dyDescent="0.15">
      <c r="A35" s="190" t="s">
        <v>10</v>
      </c>
      <c r="B35" s="191"/>
      <c r="C35" s="196" t="s">
        <v>11</v>
      </c>
      <c r="D35" s="197"/>
      <c r="E35" s="196" t="s">
        <v>14</v>
      </c>
      <c r="F35" s="262"/>
      <c r="G35" s="262"/>
      <c r="H35" s="262"/>
      <c r="I35" s="262"/>
      <c r="J35" s="262"/>
      <c r="K35" s="262"/>
      <c r="L35" s="262"/>
      <c r="M35" s="262"/>
      <c r="N35" s="262"/>
      <c r="O35" s="262"/>
      <c r="P35" s="197"/>
      <c r="Q35" s="266">
        <f>ROUNDUP((SUM(M7:T16)-M25)/1000,1)</f>
        <v>48.2</v>
      </c>
      <c r="R35" s="267"/>
      <c r="S35" s="267"/>
      <c r="T35" s="268"/>
      <c r="U35" s="136" t="s">
        <v>16</v>
      </c>
      <c r="V35" s="137"/>
      <c r="W35" s="137"/>
      <c r="X35" s="138"/>
      <c r="Y35" s="8"/>
      <c r="Z35" s="1"/>
      <c r="AA35" s="1"/>
      <c r="AB35" s="2"/>
      <c r="AI35" s="16"/>
    </row>
    <row r="36" spans="1:35" x14ac:dyDescent="0.15">
      <c r="A36" s="192"/>
      <c r="B36" s="193"/>
      <c r="C36" s="198"/>
      <c r="D36" s="199"/>
      <c r="E36" s="263"/>
      <c r="F36" s="264"/>
      <c r="G36" s="264"/>
      <c r="H36" s="264"/>
      <c r="I36" s="264"/>
      <c r="J36" s="264"/>
      <c r="K36" s="264"/>
      <c r="L36" s="264"/>
      <c r="M36" s="264"/>
      <c r="N36" s="264"/>
      <c r="O36" s="264"/>
      <c r="P36" s="265"/>
      <c r="Q36" s="172"/>
      <c r="R36" s="173"/>
      <c r="S36" s="173"/>
      <c r="T36" s="174"/>
      <c r="U36" s="184"/>
      <c r="V36" s="185"/>
      <c r="W36" s="185"/>
      <c r="X36" s="186"/>
      <c r="Y36" s="3"/>
      <c r="Z36" s="4"/>
      <c r="AA36" s="4"/>
      <c r="AB36" s="5"/>
    </row>
    <row r="37" spans="1:35" x14ac:dyDescent="0.15">
      <c r="A37" s="192"/>
      <c r="B37" s="193"/>
      <c r="C37" s="198"/>
      <c r="D37" s="199"/>
      <c r="E37" s="181" t="s">
        <v>13</v>
      </c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3"/>
      <c r="Q37" s="169">
        <f>U21-Q35</f>
        <v>11.299999999999997</v>
      </c>
      <c r="R37" s="170"/>
      <c r="S37" s="170"/>
      <c r="T37" s="171"/>
      <c r="U37" s="181" t="s">
        <v>16</v>
      </c>
      <c r="V37" s="182"/>
      <c r="W37" s="182"/>
      <c r="X37" s="183"/>
      <c r="Y37" s="3"/>
      <c r="Z37" s="4"/>
      <c r="AA37" s="4"/>
      <c r="AB37" s="5"/>
    </row>
    <row r="38" spans="1:35" x14ac:dyDescent="0.15">
      <c r="A38" s="192"/>
      <c r="B38" s="193"/>
      <c r="C38" s="198"/>
      <c r="D38" s="199"/>
      <c r="E38" s="187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9"/>
      <c r="Q38" s="172"/>
      <c r="R38" s="173"/>
      <c r="S38" s="173"/>
      <c r="T38" s="174"/>
      <c r="U38" s="187"/>
      <c r="V38" s="188"/>
      <c r="W38" s="188"/>
      <c r="X38" s="189"/>
      <c r="Y38" s="3"/>
      <c r="Z38" s="4"/>
      <c r="AA38" s="4"/>
      <c r="AB38" s="5"/>
    </row>
    <row r="39" spans="1:35" x14ac:dyDescent="0.15">
      <c r="A39" s="192"/>
      <c r="B39" s="193"/>
      <c r="C39" s="198"/>
      <c r="D39" s="199"/>
      <c r="E39" s="181" t="s">
        <v>18</v>
      </c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3"/>
      <c r="Q39" s="157">
        <f>ROUNDDOWN(Q37/U21,2)</f>
        <v>0.18</v>
      </c>
      <c r="R39" s="158"/>
      <c r="S39" s="158"/>
      <c r="T39" s="159"/>
      <c r="U39" s="181" t="s">
        <v>17</v>
      </c>
      <c r="V39" s="182"/>
      <c r="W39" s="182"/>
      <c r="X39" s="183"/>
      <c r="Y39" s="256" t="s">
        <v>28</v>
      </c>
      <c r="Z39" s="257"/>
      <c r="AA39" s="257"/>
      <c r="AB39" s="258"/>
    </row>
    <row r="40" spans="1:35" x14ac:dyDescent="0.15">
      <c r="A40" s="192"/>
      <c r="B40" s="193"/>
      <c r="C40" s="200"/>
      <c r="D40" s="201"/>
      <c r="E40" s="139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1"/>
      <c r="Q40" s="160"/>
      <c r="R40" s="161"/>
      <c r="S40" s="161"/>
      <c r="T40" s="162"/>
      <c r="U40" s="139"/>
      <c r="V40" s="140"/>
      <c r="W40" s="140"/>
      <c r="X40" s="141"/>
      <c r="Y40" s="259"/>
      <c r="Z40" s="260"/>
      <c r="AA40" s="260"/>
      <c r="AB40" s="261"/>
    </row>
    <row r="41" spans="1:35" ht="13.5" customHeight="1" x14ac:dyDescent="0.15">
      <c r="A41" s="192"/>
      <c r="B41" s="193"/>
      <c r="C41" s="196" t="s">
        <v>12</v>
      </c>
      <c r="D41" s="197"/>
      <c r="E41" s="196" t="s">
        <v>15</v>
      </c>
      <c r="F41" s="262"/>
      <c r="G41" s="262"/>
      <c r="H41" s="262"/>
      <c r="I41" s="262"/>
      <c r="J41" s="262"/>
      <c r="K41" s="262"/>
      <c r="L41" s="262"/>
      <c r="M41" s="262"/>
      <c r="N41" s="262"/>
      <c r="O41" s="262"/>
      <c r="P41" s="197"/>
      <c r="Q41" s="266">
        <f>ROUNDUP((SUM(M7:T16)-M25-M27)/1000,1)</f>
        <v>28.700000000000003</v>
      </c>
      <c r="R41" s="267"/>
      <c r="S41" s="267"/>
      <c r="T41" s="268"/>
      <c r="U41" s="136" t="s">
        <v>16</v>
      </c>
      <c r="V41" s="137"/>
      <c r="W41" s="137"/>
      <c r="X41" s="138"/>
      <c r="Y41" s="8"/>
      <c r="Z41" s="1"/>
      <c r="AA41" s="1"/>
      <c r="AB41" s="2"/>
    </row>
    <row r="42" spans="1:35" ht="13.5" customHeight="1" x14ac:dyDescent="0.15">
      <c r="A42" s="192"/>
      <c r="B42" s="193"/>
      <c r="C42" s="198"/>
      <c r="D42" s="199"/>
      <c r="E42" s="263"/>
      <c r="F42" s="264"/>
      <c r="G42" s="264"/>
      <c r="H42" s="264"/>
      <c r="I42" s="264"/>
      <c r="J42" s="264"/>
      <c r="K42" s="264"/>
      <c r="L42" s="264"/>
      <c r="M42" s="264"/>
      <c r="N42" s="264"/>
      <c r="O42" s="264"/>
      <c r="P42" s="265"/>
      <c r="Q42" s="172"/>
      <c r="R42" s="173"/>
      <c r="S42" s="173"/>
      <c r="T42" s="174"/>
      <c r="U42" s="184"/>
      <c r="V42" s="185"/>
      <c r="W42" s="185"/>
      <c r="X42" s="186"/>
      <c r="Y42" s="3"/>
      <c r="Z42" s="4"/>
      <c r="AA42" s="4"/>
      <c r="AB42" s="5"/>
    </row>
    <row r="43" spans="1:35" ht="13.5" customHeight="1" x14ac:dyDescent="0.15">
      <c r="A43" s="192"/>
      <c r="B43" s="193"/>
      <c r="C43" s="198"/>
      <c r="D43" s="199"/>
      <c r="E43" s="181" t="s">
        <v>13</v>
      </c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3"/>
      <c r="Q43" s="169">
        <f>U21-Q41</f>
        <v>30.799999999999997</v>
      </c>
      <c r="R43" s="170"/>
      <c r="S43" s="170"/>
      <c r="T43" s="171"/>
      <c r="U43" s="181" t="s">
        <v>16</v>
      </c>
      <c r="V43" s="182"/>
      <c r="W43" s="182"/>
      <c r="X43" s="183"/>
      <c r="Y43" s="3"/>
      <c r="Z43" s="4"/>
      <c r="AA43" s="4"/>
      <c r="AB43" s="5"/>
    </row>
    <row r="44" spans="1:35" ht="13.5" customHeight="1" x14ac:dyDescent="0.15">
      <c r="A44" s="192"/>
      <c r="B44" s="193"/>
      <c r="C44" s="198"/>
      <c r="D44" s="199"/>
      <c r="E44" s="187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9"/>
      <c r="Q44" s="172"/>
      <c r="R44" s="173"/>
      <c r="S44" s="173"/>
      <c r="T44" s="174"/>
      <c r="U44" s="187"/>
      <c r="V44" s="188"/>
      <c r="W44" s="188"/>
      <c r="X44" s="189"/>
      <c r="Y44" s="3"/>
      <c r="Z44" s="4"/>
      <c r="AA44" s="4"/>
      <c r="AB44" s="5"/>
    </row>
    <row r="45" spans="1:35" ht="13.5" customHeight="1" x14ac:dyDescent="0.15">
      <c r="A45" s="192"/>
      <c r="B45" s="193"/>
      <c r="C45" s="198"/>
      <c r="D45" s="199"/>
      <c r="E45" s="181" t="s">
        <v>18</v>
      </c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3"/>
      <c r="Q45" s="157">
        <f>ROUNDDOWN(Q43/U21,2)</f>
        <v>0.51</v>
      </c>
      <c r="R45" s="158"/>
      <c r="S45" s="158"/>
      <c r="T45" s="159"/>
      <c r="U45" s="181" t="s">
        <v>17</v>
      </c>
      <c r="V45" s="182"/>
      <c r="W45" s="182"/>
      <c r="X45" s="183"/>
      <c r="Y45" s="256" t="s">
        <v>27</v>
      </c>
      <c r="Z45" s="257"/>
      <c r="AA45" s="257"/>
      <c r="AB45" s="258"/>
    </row>
    <row r="46" spans="1:35" ht="13.5" customHeight="1" x14ac:dyDescent="0.15">
      <c r="A46" s="194"/>
      <c r="B46" s="195"/>
      <c r="C46" s="200"/>
      <c r="D46" s="201"/>
      <c r="E46" s="139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1"/>
      <c r="Q46" s="160"/>
      <c r="R46" s="161"/>
      <c r="S46" s="161"/>
      <c r="T46" s="162"/>
      <c r="U46" s="139"/>
      <c r="V46" s="140"/>
      <c r="W46" s="140"/>
      <c r="X46" s="141"/>
      <c r="Y46" s="259"/>
      <c r="Z46" s="260"/>
      <c r="AA46" s="260"/>
      <c r="AB46" s="261"/>
    </row>
    <row r="47" spans="1:35" x14ac:dyDescent="0.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1:35" x14ac:dyDescent="0.15">
      <c r="A48" s="4" t="s">
        <v>29</v>
      </c>
      <c r="B48" s="10"/>
      <c r="C48" s="29" t="s">
        <v>30</v>
      </c>
      <c r="D48" s="29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1:28" x14ac:dyDescent="0.15">
      <c r="A49" s="4"/>
      <c r="B49" s="29" t="s">
        <v>31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1:28" x14ac:dyDescent="0.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1:28" x14ac:dyDescent="0.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1:28" x14ac:dyDescent="0.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1:28" x14ac:dyDescent="0.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</sheetData>
  <mergeCells count="78">
    <mergeCell ref="A7:L8"/>
    <mergeCell ref="M7:T8"/>
    <mergeCell ref="U7:AB8"/>
    <mergeCell ref="A3:E4"/>
    <mergeCell ref="F3:AB4"/>
    <mergeCell ref="A5:L6"/>
    <mergeCell ref="M5:T6"/>
    <mergeCell ref="U5:AB6"/>
    <mergeCell ref="A9:L10"/>
    <mergeCell ref="M9:T10"/>
    <mergeCell ref="U9:AB10"/>
    <mergeCell ref="A11:L12"/>
    <mergeCell ref="M11:T12"/>
    <mergeCell ref="U11:AB12"/>
    <mergeCell ref="A13:L14"/>
    <mergeCell ref="M13:T14"/>
    <mergeCell ref="U13:AB14"/>
    <mergeCell ref="A15:L16"/>
    <mergeCell ref="M15:T16"/>
    <mergeCell ref="U15:AB16"/>
    <mergeCell ref="A17:L18"/>
    <mergeCell ref="M17:T18"/>
    <mergeCell ref="U17:AB18"/>
    <mergeCell ref="A19:L20"/>
    <mergeCell ref="M19:T20"/>
    <mergeCell ref="U19:AB20"/>
    <mergeCell ref="A23:L24"/>
    <mergeCell ref="M23:T24"/>
    <mergeCell ref="W24:X25"/>
    <mergeCell ref="Y24:AA25"/>
    <mergeCell ref="A25:L26"/>
    <mergeCell ref="M25:T26"/>
    <mergeCell ref="U26:V26"/>
    <mergeCell ref="W26:X26"/>
    <mergeCell ref="Y26:AA26"/>
    <mergeCell ref="A21:L22"/>
    <mergeCell ref="M21:Q22"/>
    <mergeCell ref="R21:T22"/>
    <mergeCell ref="U21:Y22"/>
    <mergeCell ref="Z21:AB22"/>
    <mergeCell ref="A27:L28"/>
    <mergeCell ref="M27:T28"/>
    <mergeCell ref="U27:V27"/>
    <mergeCell ref="W27:X27"/>
    <mergeCell ref="Y27:AA27"/>
    <mergeCell ref="U28:V28"/>
    <mergeCell ref="W28:X28"/>
    <mergeCell ref="Y28:AA28"/>
    <mergeCell ref="A29:L30"/>
    <mergeCell ref="M29:T30"/>
    <mergeCell ref="U29:V29"/>
    <mergeCell ref="W29:X29"/>
    <mergeCell ref="Y29:AA29"/>
    <mergeCell ref="A31:L32"/>
    <mergeCell ref="M31:T32"/>
    <mergeCell ref="A35:B46"/>
    <mergeCell ref="C35:D40"/>
    <mergeCell ref="E35:P36"/>
    <mergeCell ref="Q35:T36"/>
    <mergeCell ref="U35:X36"/>
    <mergeCell ref="E37:P38"/>
    <mergeCell ref="Q37:T38"/>
    <mergeCell ref="U37:X38"/>
    <mergeCell ref="E39:P40"/>
    <mergeCell ref="Q39:T40"/>
    <mergeCell ref="U39:X40"/>
    <mergeCell ref="U45:X46"/>
    <mergeCell ref="Y45:AB46"/>
    <mergeCell ref="Y39:AB40"/>
    <mergeCell ref="C41:D46"/>
    <mergeCell ref="E41:P42"/>
    <mergeCell ref="Q41:T42"/>
    <mergeCell ref="U41:X42"/>
    <mergeCell ref="E43:P44"/>
    <mergeCell ref="Q43:T44"/>
    <mergeCell ref="U43:X44"/>
    <mergeCell ref="E45:P46"/>
    <mergeCell ref="Q45:T46"/>
  </mergeCells>
  <phoneticPr fontId="1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ゼロエネ計算書</vt:lpstr>
      <vt:lpstr>ゼロエネ計算書 (記入例)</vt:lpstr>
      <vt:lpstr>ゼロエネ計算書!Print_Area</vt:lpstr>
      <vt:lpstr>'ゼロエネ計算書 (記入例)'!Print_Area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I-PEC-H3</cp:lastModifiedBy>
  <cp:lastPrinted>2017-03-21T04:24:53Z</cp:lastPrinted>
  <dcterms:created xsi:type="dcterms:W3CDTF">2016-09-28T08:17:01Z</dcterms:created>
  <dcterms:modified xsi:type="dcterms:W3CDTF">2017-03-22T04:37:29Z</dcterms:modified>
</cp:coreProperties>
</file>